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CO\Downloads\"/>
    </mc:Choice>
  </mc:AlternateContent>
  <bookViews>
    <workbookView xWindow="0" yWindow="0" windowWidth="20430" windowHeight="7050" firstSheet="1" activeTab="11"/>
  </bookViews>
  <sheets>
    <sheet name="2008" sheetId="12" r:id="rId1"/>
    <sheet name="2009" sheetId="2" r:id="rId2"/>
    <sheet name="2010" sheetId="3" r:id="rId3"/>
    <sheet name="2011" sheetId="4" r:id="rId4"/>
    <sheet name="2012" sheetId="5" r:id="rId5"/>
    <sheet name="2013" sheetId="9" r:id="rId6"/>
    <sheet name="2014" sheetId="1" r:id="rId7"/>
    <sheet name="2015" sheetId="14" r:id="rId8"/>
    <sheet name="2016" sheetId="15" r:id="rId9"/>
    <sheet name="2017" sheetId="18" r:id="rId10"/>
    <sheet name="2018" sheetId="20" r:id="rId11"/>
    <sheet name="2019" sheetId="19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0" l="1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FC35" i="19"/>
  <c r="FD35" i="19" s="1"/>
  <c r="FE35" i="19" s="1"/>
  <c r="G35" i="19"/>
  <c r="FC34" i="19"/>
  <c r="FD34" i="19" s="1"/>
  <c r="G34" i="19"/>
  <c r="FC33" i="19"/>
  <c r="FD33" i="19" s="1"/>
  <c r="FE33" i="19" s="1"/>
  <c r="G33" i="19"/>
  <c r="FC32" i="19"/>
  <c r="FD32" i="19" s="1"/>
  <c r="FE32" i="19" s="1"/>
  <c r="G32" i="19"/>
  <c r="FC31" i="19"/>
  <c r="FD31" i="19" s="1"/>
  <c r="G31" i="19"/>
  <c r="FC30" i="19"/>
  <c r="FD30" i="19" s="1"/>
  <c r="G30" i="19"/>
  <c r="FC29" i="19"/>
  <c r="FD29" i="19" s="1"/>
  <c r="G29" i="19"/>
  <c r="FC28" i="19"/>
  <c r="FD28" i="19" s="1"/>
  <c r="G28" i="19"/>
  <c r="FC27" i="19"/>
  <c r="FD27" i="19" s="1"/>
  <c r="G27" i="19"/>
  <c r="FC26" i="19"/>
  <c r="FD26" i="19" s="1"/>
  <c r="G26" i="19"/>
  <c r="FC25" i="19"/>
  <c r="FD25" i="19" s="1"/>
  <c r="G25" i="19"/>
  <c r="FC24" i="19"/>
  <c r="FD24" i="19" s="1"/>
  <c r="G24" i="19"/>
  <c r="FC23" i="19"/>
  <c r="FD23" i="19" s="1"/>
  <c r="G23" i="19"/>
  <c r="FC22" i="19"/>
  <c r="FD22" i="19" s="1"/>
  <c r="G22" i="19"/>
  <c r="FC21" i="19"/>
  <c r="FD21" i="19" s="1"/>
  <c r="G21" i="19"/>
  <c r="FC20" i="19"/>
  <c r="FD20" i="19" s="1"/>
  <c r="G20" i="19"/>
  <c r="FC19" i="19"/>
  <c r="FD19" i="19" s="1"/>
  <c r="G19" i="19"/>
  <c r="FC18" i="19"/>
  <c r="FD18" i="19" s="1"/>
  <c r="G18" i="19"/>
  <c r="FC17" i="19"/>
  <c r="FD17" i="19" s="1"/>
  <c r="G17" i="19"/>
  <c r="FC16" i="19"/>
  <c r="FD16" i="19" s="1"/>
  <c r="G16" i="19"/>
  <c r="FC15" i="19"/>
  <c r="FD15" i="19" s="1"/>
  <c r="G15" i="19"/>
  <c r="FC14" i="19"/>
  <c r="FD14" i="19" s="1"/>
  <c r="G14" i="19"/>
  <c r="FC13" i="19"/>
  <c r="FD13" i="19" s="1"/>
  <c r="G13" i="19"/>
  <c r="FC12" i="19"/>
  <c r="FD12" i="19" s="1"/>
  <c r="G12" i="19"/>
  <c r="FC11" i="19"/>
  <c r="FD11" i="19" s="1"/>
  <c r="G11" i="19"/>
  <c r="FC10" i="19"/>
  <c r="FD10" i="19" s="1"/>
  <c r="G10" i="19"/>
  <c r="FC9" i="19"/>
  <c r="FD9" i="19" s="1"/>
  <c r="G9" i="19"/>
  <c r="FC8" i="19"/>
  <c r="FD8" i="19" s="1"/>
  <c r="G8" i="19"/>
  <c r="FC7" i="19"/>
  <c r="FD7" i="19" s="1"/>
  <c r="G7" i="19"/>
  <c r="FC6" i="19"/>
  <c r="FD6" i="19" s="1"/>
  <c r="G6" i="19"/>
  <c r="FC5" i="19"/>
  <c r="FD5" i="19" s="1"/>
  <c r="FE5" i="19" s="1"/>
  <c r="G5" i="19"/>
  <c r="FC4" i="19"/>
  <c r="FD4" i="19" s="1"/>
  <c r="G4" i="19"/>
  <c r="FE7" i="19" l="1"/>
  <c r="FE9" i="19"/>
  <c r="FE11" i="19"/>
  <c r="FE13" i="19"/>
  <c r="FE15" i="19"/>
  <c r="FE17" i="19"/>
  <c r="FE19" i="19"/>
  <c r="FE21" i="19"/>
  <c r="FE23" i="19"/>
  <c r="FE25" i="19"/>
  <c r="FE27" i="19"/>
  <c r="FE29" i="19"/>
  <c r="FE31" i="19"/>
  <c r="FE4" i="19"/>
  <c r="FE6" i="19"/>
  <c r="FE8" i="19"/>
  <c r="FE10" i="19"/>
  <c r="FE12" i="19"/>
  <c r="FE14" i="19"/>
  <c r="FE16" i="19"/>
  <c r="FE18" i="19"/>
  <c r="FE20" i="19"/>
  <c r="FE22" i="19"/>
  <c r="FE24" i="19"/>
  <c r="FE26" i="19"/>
  <c r="FE28" i="19"/>
  <c r="FE30" i="19"/>
  <c r="FE34" i="19"/>
  <c r="FC5" i="18"/>
  <c r="FD5" i="18" s="1"/>
  <c r="FC6" i="18"/>
  <c r="FC7" i="18"/>
  <c r="FD7" i="18" s="1"/>
  <c r="FC8" i="18"/>
  <c r="FC9" i="18"/>
  <c r="FD9" i="18" s="1"/>
  <c r="FC10" i="18"/>
  <c r="FC11" i="18"/>
  <c r="FD11" i="18" s="1"/>
  <c r="FC12" i="18"/>
  <c r="FC13" i="18"/>
  <c r="FD13" i="18" s="1"/>
  <c r="FC14" i="18"/>
  <c r="FC15" i="18"/>
  <c r="FD15" i="18" s="1"/>
  <c r="FC16" i="18"/>
  <c r="FC17" i="18"/>
  <c r="FD17" i="18" s="1"/>
  <c r="FC18" i="18"/>
  <c r="FC19" i="18"/>
  <c r="FD19" i="18" s="1"/>
  <c r="FC20" i="18"/>
  <c r="FC21" i="18"/>
  <c r="FD21" i="18" s="1"/>
  <c r="FC22" i="18"/>
  <c r="FC23" i="18"/>
  <c r="FD23" i="18" s="1"/>
  <c r="FC24" i="18"/>
  <c r="FC25" i="18"/>
  <c r="FD25" i="18" s="1"/>
  <c r="FC26" i="18"/>
  <c r="FC27" i="18"/>
  <c r="FD27" i="18" s="1"/>
  <c r="FC28" i="18"/>
  <c r="FC29" i="18"/>
  <c r="FD29" i="18" s="1"/>
  <c r="FC30" i="18"/>
  <c r="FC31" i="18"/>
  <c r="FD31" i="18" s="1"/>
  <c r="FC32" i="18"/>
  <c r="FC33" i="18"/>
  <c r="FD33" i="18" s="1"/>
  <c r="FC34" i="18"/>
  <c r="FC35" i="18"/>
  <c r="FD35" i="18" s="1"/>
  <c r="FC4" i="18"/>
  <c r="G35" i="18"/>
  <c r="FD34" i="18"/>
  <c r="G34" i="18"/>
  <c r="G33" i="18"/>
  <c r="FD32" i="18"/>
  <c r="G32" i="18"/>
  <c r="G31" i="18"/>
  <c r="FD30" i="18"/>
  <c r="G30" i="18"/>
  <c r="G29" i="18"/>
  <c r="FD28" i="18"/>
  <c r="G28" i="18"/>
  <c r="G27" i="18"/>
  <c r="FD26" i="18"/>
  <c r="G26" i="18"/>
  <c r="G25" i="18"/>
  <c r="FD24" i="18"/>
  <c r="G24" i="18"/>
  <c r="G23" i="18"/>
  <c r="FD22" i="18"/>
  <c r="G22" i="18"/>
  <c r="G21" i="18"/>
  <c r="FD20" i="18"/>
  <c r="G20" i="18"/>
  <c r="G19" i="18"/>
  <c r="FD18" i="18"/>
  <c r="G18" i="18"/>
  <c r="G17" i="18"/>
  <c r="FD16" i="18"/>
  <c r="G16" i="18"/>
  <c r="G15" i="18"/>
  <c r="FD14" i="18"/>
  <c r="G14" i="18"/>
  <c r="G13" i="18"/>
  <c r="FD12" i="18"/>
  <c r="G12" i="18"/>
  <c r="G11" i="18"/>
  <c r="FD10" i="18"/>
  <c r="G10" i="18"/>
  <c r="G9" i="18"/>
  <c r="FD8" i="18"/>
  <c r="G8" i="18"/>
  <c r="G7" i="18"/>
  <c r="FD6" i="18"/>
  <c r="G6" i="18"/>
  <c r="G5" i="18"/>
  <c r="FD4" i="18"/>
  <c r="G4" i="18"/>
  <c r="FE5" i="18" l="1"/>
  <c r="FE4" i="18"/>
  <c r="FE7" i="18"/>
  <c r="FE9" i="18"/>
  <c r="FE11" i="18"/>
  <c r="FE13" i="18"/>
  <c r="FE15" i="18"/>
  <c r="FE17" i="18"/>
  <c r="FE19" i="18"/>
  <c r="FE21" i="18"/>
  <c r="FE23" i="18"/>
  <c r="FE26" i="18"/>
  <c r="FE28" i="18"/>
  <c r="FE30" i="18"/>
  <c r="FE32" i="18"/>
  <c r="FE34" i="18"/>
  <c r="FE6" i="18"/>
  <c r="FE8" i="18"/>
  <c r="FE10" i="18"/>
  <c r="FE12" i="18"/>
  <c r="FE14" i="18"/>
  <c r="FE16" i="18"/>
  <c r="FE18" i="18"/>
  <c r="FE20" i="18"/>
  <c r="FE22" i="18"/>
  <c r="FE24" i="18"/>
  <c r="FE25" i="18"/>
  <c r="FE27" i="18"/>
  <c r="FE29" i="18"/>
  <c r="FE31" i="18"/>
  <c r="FE33" i="18"/>
  <c r="FE35" i="18"/>
  <c r="FC27" i="4"/>
  <c r="FC35" i="4"/>
  <c r="FC34" i="4"/>
  <c r="FC33" i="4"/>
  <c r="FC32" i="4"/>
  <c r="FC31" i="4"/>
  <c r="FC30" i="4"/>
  <c r="FC29" i="4"/>
  <c r="FC28" i="4"/>
  <c r="FC26" i="4"/>
  <c r="FC25" i="4"/>
  <c r="FC24" i="4"/>
  <c r="FC23" i="4"/>
  <c r="FC22" i="4"/>
  <c r="FC21" i="4"/>
  <c r="FC20" i="4"/>
  <c r="FC19" i="4"/>
  <c r="FC18" i="4"/>
  <c r="FC17" i="4"/>
  <c r="FC16" i="4"/>
  <c r="FC15" i="4"/>
  <c r="FC14" i="4"/>
  <c r="FC13" i="4"/>
  <c r="FC12" i="4"/>
  <c r="FC11" i="4"/>
  <c r="FC10" i="4"/>
  <c r="FC9" i="4"/>
  <c r="FC8" i="4"/>
  <c r="FC7" i="4"/>
  <c r="FC6" i="4"/>
  <c r="FC5" i="4"/>
  <c r="FC4" i="4"/>
  <c r="FC5" i="15" l="1"/>
  <c r="FC6" i="15"/>
  <c r="FC7" i="15"/>
  <c r="FC8" i="15"/>
  <c r="FC9" i="15"/>
  <c r="FC10" i="15"/>
  <c r="FC11" i="15"/>
  <c r="FC12" i="15"/>
  <c r="FC13" i="15"/>
  <c r="FC14" i="15"/>
  <c r="FC15" i="15"/>
  <c r="FC16" i="15"/>
  <c r="FC17" i="15"/>
  <c r="FC18" i="15"/>
  <c r="FC19" i="15"/>
  <c r="FC20" i="15"/>
  <c r="FC21" i="15"/>
  <c r="FC22" i="15"/>
  <c r="FC23" i="15"/>
  <c r="FC24" i="15"/>
  <c r="FC25" i="15"/>
  <c r="FC26" i="15"/>
  <c r="FC27" i="15"/>
  <c r="FC28" i="15"/>
  <c r="FC29" i="15"/>
  <c r="FC30" i="15"/>
  <c r="FC31" i="15"/>
  <c r="FC32" i="15"/>
  <c r="FC33" i="15"/>
  <c r="FC34" i="15"/>
  <c r="FC35" i="15"/>
  <c r="FC4" i="15"/>
  <c r="FC5" i="14"/>
  <c r="FC6" i="14"/>
  <c r="FC7" i="14"/>
  <c r="FC8" i="14"/>
  <c r="FC9" i="14"/>
  <c r="FC10" i="14"/>
  <c r="FC11" i="14"/>
  <c r="FC12" i="14"/>
  <c r="FC13" i="14"/>
  <c r="FC14" i="14"/>
  <c r="FC15" i="14"/>
  <c r="FC16" i="14"/>
  <c r="FC17" i="14"/>
  <c r="FC18" i="14"/>
  <c r="FC19" i="14"/>
  <c r="FC20" i="14"/>
  <c r="FC21" i="14"/>
  <c r="FC22" i="14"/>
  <c r="FC23" i="14"/>
  <c r="FC24" i="14"/>
  <c r="FC25" i="14"/>
  <c r="FC26" i="14"/>
  <c r="FC27" i="14"/>
  <c r="FC28" i="14"/>
  <c r="FC29" i="14"/>
  <c r="FC30" i="14"/>
  <c r="FC31" i="14"/>
  <c r="FC32" i="14"/>
  <c r="FC33" i="14"/>
  <c r="FC34" i="14"/>
  <c r="FC35" i="14"/>
  <c r="FC4" i="14"/>
  <c r="FC5" i="1" l="1"/>
  <c r="FC6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FC26" i="1"/>
  <c r="FC27" i="1"/>
  <c r="FC28" i="1"/>
  <c r="FC29" i="1"/>
  <c r="FC30" i="1"/>
  <c r="FC31" i="1"/>
  <c r="FC32" i="1"/>
  <c r="FC33" i="1"/>
  <c r="FC34" i="1"/>
  <c r="FC35" i="1"/>
  <c r="FC4" i="1"/>
  <c r="FC5" i="9"/>
  <c r="FC6" i="9"/>
  <c r="FC7" i="9"/>
  <c r="FC8" i="9"/>
  <c r="FC9" i="9"/>
  <c r="FC10" i="9"/>
  <c r="FC11" i="9"/>
  <c r="FC12" i="9"/>
  <c r="FC13" i="9"/>
  <c r="FC14" i="9"/>
  <c r="FC15" i="9"/>
  <c r="FC16" i="9"/>
  <c r="FC17" i="9"/>
  <c r="FC18" i="9"/>
  <c r="FC19" i="9"/>
  <c r="FC20" i="9"/>
  <c r="FC21" i="9"/>
  <c r="FC22" i="9"/>
  <c r="FC23" i="9"/>
  <c r="FC24" i="9"/>
  <c r="FC25" i="9"/>
  <c r="FC26" i="9"/>
  <c r="FC27" i="9"/>
  <c r="FC28" i="9"/>
  <c r="FC29" i="9"/>
  <c r="FC30" i="9"/>
  <c r="FC31" i="9"/>
  <c r="FC32" i="9"/>
  <c r="FC33" i="9"/>
  <c r="FC34" i="9"/>
  <c r="FC35" i="9"/>
  <c r="FC4" i="9"/>
  <c r="FC5" i="5"/>
  <c r="FC6" i="5"/>
  <c r="FC7" i="5"/>
  <c r="FC8" i="5"/>
  <c r="FC9" i="5"/>
  <c r="FC10" i="5"/>
  <c r="FC11" i="5"/>
  <c r="FC12" i="5"/>
  <c r="FC13" i="5"/>
  <c r="FC14" i="5"/>
  <c r="FC15" i="5"/>
  <c r="FC16" i="5"/>
  <c r="FC17" i="5"/>
  <c r="FC18" i="5"/>
  <c r="FC19" i="5"/>
  <c r="FC20" i="5"/>
  <c r="FC21" i="5"/>
  <c r="FC22" i="5"/>
  <c r="FC23" i="5"/>
  <c r="FC24" i="5"/>
  <c r="FC25" i="5"/>
  <c r="FC26" i="5"/>
  <c r="FC27" i="5"/>
  <c r="FC28" i="5"/>
  <c r="FC29" i="5"/>
  <c r="FC30" i="5"/>
  <c r="FC31" i="5"/>
  <c r="FC32" i="5"/>
  <c r="FC33" i="5"/>
  <c r="FC34" i="5"/>
  <c r="FC35" i="5"/>
  <c r="FC4" i="5"/>
  <c r="FC5" i="3"/>
  <c r="FC6" i="3"/>
  <c r="FC7" i="3"/>
  <c r="FC8" i="3"/>
  <c r="FC9" i="3"/>
  <c r="FC10" i="3"/>
  <c r="FC11" i="3"/>
  <c r="FC12" i="3"/>
  <c r="FC13" i="3"/>
  <c r="FC14" i="3"/>
  <c r="FC15" i="3"/>
  <c r="FC16" i="3"/>
  <c r="FC17" i="3"/>
  <c r="FC18" i="3"/>
  <c r="FC19" i="3"/>
  <c r="FC20" i="3"/>
  <c r="FC21" i="3"/>
  <c r="FC22" i="3"/>
  <c r="FC23" i="3"/>
  <c r="FC24" i="3"/>
  <c r="FC25" i="3"/>
  <c r="FC26" i="3"/>
  <c r="FC27" i="3"/>
  <c r="FC28" i="3"/>
  <c r="FC29" i="3"/>
  <c r="FC30" i="3"/>
  <c r="FC31" i="3"/>
  <c r="FC32" i="3"/>
  <c r="FC33" i="3"/>
  <c r="FC34" i="3"/>
  <c r="FC35" i="3"/>
  <c r="FC4" i="3"/>
  <c r="FC5" i="2"/>
  <c r="FC6" i="2"/>
  <c r="FC7" i="2"/>
  <c r="FC8" i="2"/>
  <c r="FC9" i="2"/>
  <c r="FC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4" i="2"/>
  <c r="FC5" i="12"/>
  <c r="FC6" i="12"/>
  <c r="FC7" i="12"/>
  <c r="FC8" i="12"/>
  <c r="FC9" i="12"/>
  <c r="FC10" i="12"/>
  <c r="FC11" i="12"/>
  <c r="FC12" i="12"/>
  <c r="FC13" i="12"/>
  <c r="FC14" i="12"/>
  <c r="FC15" i="12"/>
  <c r="FC16" i="12"/>
  <c r="FC17" i="12"/>
  <c r="FC18" i="12"/>
  <c r="FC19" i="12"/>
  <c r="FC20" i="12"/>
  <c r="FC21" i="12"/>
  <c r="FC22" i="12"/>
  <c r="FC23" i="12"/>
  <c r="FC24" i="12"/>
  <c r="FC25" i="12"/>
  <c r="FC26" i="12"/>
  <c r="FC27" i="12"/>
  <c r="FC28" i="12"/>
  <c r="FC29" i="12"/>
  <c r="FC30" i="12"/>
  <c r="FC31" i="12"/>
  <c r="FC32" i="12"/>
  <c r="FC33" i="12"/>
  <c r="FC34" i="12"/>
  <c r="FC35" i="12"/>
  <c r="FC4" i="12"/>
  <c r="FD35" i="15" l="1"/>
  <c r="FD4" i="15"/>
  <c r="FD5" i="15"/>
  <c r="FD6" i="15"/>
  <c r="FD7" i="15"/>
  <c r="FD8" i="15"/>
  <c r="FD9" i="15"/>
  <c r="FD10" i="15"/>
  <c r="FD11" i="15"/>
  <c r="FD12" i="15"/>
  <c r="FD13" i="15"/>
  <c r="FD14" i="15"/>
  <c r="FD15" i="15"/>
  <c r="FD16" i="15"/>
  <c r="FD17" i="15"/>
  <c r="FD18" i="15"/>
  <c r="FD19" i="15"/>
  <c r="FD20" i="15"/>
  <c r="FD21" i="15"/>
  <c r="FD22" i="15"/>
  <c r="FD23" i="15"/>
  <c r="FD24" i="15"/>
  <c r="FD25" i="15"/>
  <c r="FD26" i="15"/>
  <c r="FD27" i="15"/>
  <c r="FD28" i="15"/>
  <c r="FD29" i="15"/>
  <c r="FD30" i="15"/>
  <c r="FD31" i="15"/>
  <c r="FD32" i="15"/>
  <c r="FD33" i="15"/>
  <c r="FD34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D35" i="14"/>
  <c r="G35" i="14"/>
  <c r="FD34" i="14"/>
  <c r="G34" i="14"/>
  <c r="FD33" i="14"/>
  <c r="G33" i="14"/>
  <c r="FD32" i="14"/>
  <c r="G32" i="14"/>
  <c r="FD31" i="14"/>
  <c r="G31" i="14"/>
  <c r="FD30" i="14"/>
  <c r="G30" i="14"/>
  <c r="FD29" i="14"/>
  <c r="G29" i="14"/>
  <c r="FD28" i="14"/>
  <c r="G28" i="14"/>
  <c r="FD27" i="14"/>
  <c r="G27" i="14"/>
  <c r="FD26" i="14"/>
  <c r="G26" i="14"/>
  <c r="FD25" i="14"/>
  <c r="G25" i="14"/>
  <c r="FD24" i="14"/>
  <c r="G24" i="14"/>
  <c r="FD23" i="14"/>
  <c r="G23" i="14"/>
  <c r="FD22" i="14"/>
  <c r="G22" i="14"/>
  <c r="FD21" i="14"/>
  <c r="G21" i="14"/>
  <c r="FD20" i="14"/>
  <c r="G20" i="14"/>
  <c r="FD19" i="14"/>
  <c r="G19" i="14"/>
  <c r="FD18" i="14"/>
  <c r="G18" i="14"/>
  <c r="FD17" i="14"/>
  <c r="G17" i="14"/>
  <c r="FD16" i="14"/>
  <c r="G16" i="14"/>
  <c r="FD15" i="14"/>
  <c r="G15" i="14"/>
  <c r="FD14" i="14"/>
  <c r="G14" i="14"/>
  <c r="FD13" i="14"/>
  <c r="G13" i="14"/>
  <c r="FD12" i="14"/>
  <c r="G12" i="14"/>
  <c r="FD11" i="14"/>
  <c r="G11" i="14"/>
  <c r="FD10" i="14"/>
  <c r="G10" i="14"/>
  <c r="FD9" i="14"/>
  <c r="G9" i="14"/>
  <c r="FD8" i="14"/>
  <c r="G8" i="14"/>
  <c r="FD7" i="14"/>
  <c r="G7" i="14"/>
  <c r="FD6" i="14"/>
  <c r="G6" i="14"/>
  <c r="FD5" i="14"/>
  <c r="G5" i="14"/>
  <c r="FD4" i="14"/>
  <c r="FE4" i="14" s="1"/>
  <c r="G4" i="14"/>
  <c r="FD4" i="4"/>
  <c r="FD27" i="4"/>
  <c r="FD6" i="4"/>
  <c r="FD7" i="4"/>
  <c r="FD8" i="4"/>
  <c r="FD9" i="4"/>
  <c r="FD10" i="4"/>
  <c r="FD11" i="4"/>
  <c r="FD12" i="4"/>
  <c r="FD13" i="4"/>
  <c r="FD14" i="4"/>
  <c r="FD15" i="4"/>
  <c r="FD16" i="4"/>
  <c r="FD17" i="4"/>
  <c r="FD18" i="4"/>
  <c r="FD19" i="4"/>
  <c r="FD20" i="4"/>
  <c r="FD21" i="4"/>
  <c r="FD22" i="4"/>
  <c r="FD23" i="4"/>
  <c r="FD24" i="4"/>
  <c r="FD25" i="4"/>
  <c r="FD26" i="4"/>
  <c r="FD28" i="4"/>
  <c r="FD29" i="4"/>
  <c r="FD31" i="4"/>
  <c r="FD32" i="4"/>
  <c r="FD33" i="4"/>
  <c r="FD34" i="4"/>
  <c r="FD35" i="4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D35" i="12"/>
  <c r="FD34" i="12"/>
  <c r="FD33" i="12"/>
  <c r="FD32" i="12"/>
  <c r="FD31" i="12"/>
  <c r="FD30" i="12"/>
  <c r="FD29" i="12"/>
  <c r="FD28" i="12"/>
  <c r="FD27" i="12"/>
  <c r="FD26" i="12"/>
  <c r="FD25" i="12"/>
  <c r="FD24" i="12"/>
  <c r="FD23" i="12"/>
  <c r="FD22" i="12"/>
  <c r="FD21" i="12"/>
  <c r="FD20" i="12"/>
  <c r="FD19" i="12"/>
  <c r="FD18" i="12"/>
  <c r="FD17" i="12"/>
  <c r="FD16" i="12"/>
  <c r="FD15" i="12"/>
  <c r="FD14" i="12"/>
  <c r="FD13" i="12"/>
  <c r="FD12" i="12"/>
  <c r="FD11" i="12"/>
  <c r="FD10" i="12"/>
  <c r="FD9" i="12"/>
  <c r="FD8" i="12"/>
  <c r="FD7" i="12"/>
  <c r="FD6" i="12"/>
  <c r="FD5" i="12"/>
  <c r="FD4" i="12"/>
  <c r="FD35" i="2"/>
  <c r="FD34" i="2"/>
  <c r="FD33" i="2"/>
  <c r="FD32" i="2"/>
  <c r="FD31" i="2"/>
  <c r="FD30" i="2"/>
  <c r="FD29" i="2"/>
  <c r="FD28" i="2"/>
  <c r="FD27" i="2"/>
  <c r="FD26" i="2"/>
  <c r="FD25" i="2"/>
  <c r="FD24" i="2"/>
  <c r="FD23" i="2"/>
  <c r="FD22" i="2"/>
  <c r="FD21" i="2"/>
  <c r="FD20" i="2"/>
  <c r="FD19" i="2"/>
  <c r="FD18" i="2"/>
  <c r="FD17" i="2"/>
  <c r="FD16" i="2"/>
  <c r="FD15" i="2"/>
  <c r="FD14" i="2"/>
  <c r="FD13" i="2"/>
  <c r="FD12" i="2"/>
  <c r="FD11" i="2"/>
  <c r="FD10" i="2"/>
  <c r="FD9" i="2"/>
  <c r="FD8" i="2"/>
  <c r="FD7" i="2"/>
  <c r="FD6" i="2"/>
  <c r="FD5" i="2"/>
  <c r="FD4" i="2"/>
  <c r="FD35" i="3"/>
  <c r="FD34" i="3"/>
  <c r="FD33" i="3"/>
  <c r="FD32" i="3"/>
  <c r="FD31" i="3"/>
  <c r="FD30" i="3"/>
  <c r="FD29" i="3"/>
  <c r="FD28" i="3"/>
  <c r="FD27" i="3"/>
  <c r="FD26" i="3"/>
  <c r="FD25" i="3"/>
  <c r="FD24" i="3"/>
  <c r="FD23" i="3"/>
  <c r="FD22" i="3"/>
  <c r="FD21" i="3"/>
  <c r="FD20" i="3"/>
  <c r="FD19" i="3"/>
  <c r="FD18" i="3"/>
  <c r="FD17" i="3"/>
  <c r="FD16" i="3"/>
  <c r="FD15" i="3"/>
  <c r="FD14" i="3"/>
  <c r="FD13" i="3"/>
  <c r="FD12" i="3"/>
  <c r="FD11" i="3"/>
  <c r="FD10" i="3"/>
  <c r="FD9" i="3"/>
  <c r="FD8" i="3"/>
  <c r="FD7" i="3"/>
  <c r="FD6" i="3"/>
  <c r="FD5" i="3"/>
  <c r="FD4" i="3"/>
  <c r="FD5" i="4"/>
  <c r="FD30" i="4"/>
  <c r="FD35" i="5"/>
  <c r="FD34" i="5"/>
  <c r="FD33" i="5"/>
  <c r="FD32" i="5"/>
  <c r="FD31" i="5"/>
  <c r="FD30" i="5"/>
  <c r="FD29" i="5"/>
  <c r="FD28" i="5"/>
  <c r="FD27" i="5"/>
  <c r="FD26" i="5"/>
  <c r="FD25" i="5"/>
  <c r="FD24" i="5"/>
  <c r="FD23" i="5"/>
  <c r="FD22" i="5"/>
  <c r="FD21" i="5"/>
  <c r="FD20" i="5"/>
  <c r="FD19" i="5"/>
  <c r="FD18" i="5"/>
  <c r="FD17" i="5"/>
  <c r="FD16" i="5"/>
  <c r="FD15" i="5"/>
  <c r="FD14" i="5"/>
  <c r="FD13" i="5"/>
  <c r="FD12" i="5"/>
  <c r="FD11" i="5"/>
  <c r="FD10" i="5"/>
  <c r="FD9" i="5"/>
  <c r="FD8" i="5"/>
  <c r="FD7" i="5"/>
  <c r="FD6" i="5"/>
  <c r="FD5" i="5"/>
  <c r="FD4" i="5"/>
  <c r="FD35" i="9"/>
  <c r="FD34" i="9"/>
  <c r="FD33" i="9"/>
  <c r="FD32" i="9"/>
  <c r="FD31" i="9"/>
  <c r="FD30" i="9"/>
  <c r="FD29" i="9"/>
  <c r="FD28" i="9"/>
  <c r="FD27" i="9"/>
  <c r="FD26" i="9"/>
  <c r="FD25" i="9"/>
  <c r="FD24" i="9"/>
  <c r="FD23" i="9"/>
  <c r="FD22" i="9"/>
  <c r="FD21" i="9"/>
  <c r="FD20" i="9"/>
  <c r="FD19" i="9"/>
  <c r="FD18" i="9"/>
  <c r="FD17" i="9"/>
  <c r="FD16" i="9"/>
  <c r="FD15" i="9"/>
  <c r="FD14" i="9"/>
  <c r="FD13" i="9"/>
  <c r="FD12" i="9"/>
  <c r="FD11" i="9"/>
  <c r="FD10" i="9"/>
  <c r="FD9" i="9"/>
  <c r="FD8" i="9"/>
  <c r="FD7" i="9"/>
  <c r="FD6" i="9"/>
  <c r="FD5" i="9"/>
  <c r="FD4" i="9"/>
  <c r="FD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4" i="1"/>
  <c r="FE24" i="14" l="1"/>
  <c r="FE12" i="14"/>
  <c r="FE32" i="14"/>
  <c r="FE28" i="14"/>
  <c r="FE8" i="14"/>
  <c r="FE16" i="14"/>
  <c r="FE20" i="14"/>
  <c r="FE6" i="14"/>
  <c r="FE10" i="14"/>
  <c r="FE14" i="14"/>
  <c r="FE18" i="14"/>
  <c r="FE22" i="14"/>
  <c r="FE26" i="14"/>
  <c r="FE30" i="14"/>
  <c r="FE34" i="14"/>
  <c r="FE5" i="14"/>
  <c r="FE7" i="14"/>
  <c r="FE9" i="14"/>
  <c r="FE11" i="14"/>
  <c r="FE13" i="14"/>
  <c r="FE15" i="14"/>
  <c r="FE17" i="14"/>
  <c r="FE19" i="14"/>
  <c r="FE21" i="14"/>
  <c r="FE23" i="14"/>
  <c r="FE25" i="14"/>
  <c r="FE27" i="14"/>
  <c r="FE29" i="14"/>
  <c r="FE31" i="14"/>
  <c r="FE33" i="14"/>
  <c r="FE35" i="14"/>
  <c r="FE5" i="2"/>
  <c r="FE4" i="9"/>
  <c r="FE34" i="4"/>
  <c r="FE35" i="1"/>
  <c r="FE34" i="15"/>
  <c r="FE5" i="9"/>
  <c r="FE6" i="9"/>
  <c r="FE7" i="9"/>
  <c r="FE8" i="9"/>
  <c r="FE9" i="9"/>
  <c r="FE10" i="9"/>
  <c r="FE11" i="9"/>
  <c r="FE12" i="9"/>
  <c r="FE13" i="9"/>
  <c r="FE14" i="9"/>
  <c r="FE15" i="9"/>
  <c r="FE16" i="9"/>
  <c r="FE17" i="9"/>
  <c r="FE18" i="9"/>
  <c r="FE19" i="9"/>
  <c r="FE20" i="9"/>
  <c r="FE21" i="9"/>
  <c r="FE22" i="9"/>
  <c r="FE23" i="9"/>
  <c r="FE24" i="9"/>
  <c r="FE25" i="9"/>
  <c r="FE26" i="9"/>
  <c r="FE27" i="9"/>
  <c r="FE28" i="9"/>
  <c r="FE29" i="9"/>
  <c r="FE30" i="9"/>
  <c r="FE31" i="9"/>
  <c r="FE32" i="9"/>
  <c r="FE33" i="9"/>
  <c r="FE34" i="9"/>
  <c r="FE35" i="9"/>
  <c r="FE5" i="5"/>
  <c r="FE25" i="4"/>
  <c r="FE23" i="4"/>
  <c r="FE21" i="4"/>
  <c r="FE19" i="4"/>
  <c r="FE17" i="4"/>
  <c r="FE15" i="4"/>
  <c r="FE13" i="4"/>
  <c r="FE12" i="4"/>
  <c r="FE10" i="4"/>
  <c r="FE8" i="4"/>
  <c r="FE6" i="4"/>
  <c r="FE27" i="4"/>
  <c r="FE35" i="4"/>
  <c r="FE33" i="4"/>
  <c r="FE30" i="4"/>
  <c r="FE28" i="4"/>
  <c r="FE26" i="4"/>
  <c r="FE24" i="4"/>
  <c r="FE22" i="4"/>
  <c r="FE20" i="4"/>
  <c r="FE18" i="4"/>
  <c r="FE16" i="4"/>
  <c r="FE14" i="4"/>
  <c r="FE11" i="4"/>
  <c r="FE9" i="4"/>
  <c r="FE7" i="4"/>
  <c r="FE5" i="4"/>
  <c r="FE32" i="4"/>
  <c r="FE4" i="4"/>
  <c r="FE31" i="4"/>
  <c r="FE29" i="4"/>
  <c r="FE6" i="3"/>
  <c r="FE7" i="2"/>
  <c r="FE9" i="2"/>
  <c r="FE11" i="2"/>
  <c r="FE13" i="2"/>
  <c r="FE15" i="2"/>
  <c r="FE17" i="2"/>
  <c r="FE19" i="2"/>
  <c r="FE21" i="2"/>
  <c r="FE23" i="2"/>
  <c r="FE25" i="2"/>
  <c r="FE27" i="2"/>
  <c r="FE29" i="2"/>
  <c r="FE31" i="2"/>
  <c r="FE33" i="2"/>
  <c r="FE35" i="2"/>
  <c r="FE4" i="2"/>
  <c r="FE6" i="2"/>
  <c r="FE8" i="2"/>
  <c r="FE10" i="2"/>
  <c r="FE12" i="2"/>
  <c r="FE14" i="2"/>
  <c r="FE16" i="2"/>
  <c r="FE18" i="2"/>
  <c r="FE20" i="2"/>
  <c r="FE22" i="2"/>
  <c r="FE24" i="2"/>
  <c r="FE26" i="2"/>
  <c r="FE28" i="2"/>
  <c r="FE30" i="2"/>
  <c r="FE32" i="2"/>
  <c r="FE34" i="2"/>
  <c r="FE32" i="15"/>
  <c r="FE30" i="15"/>
  <c r="FE28" i="15"/>
  <c r="FE26" i="15"/>
  <c r="FE24" i="15"/>
  <c r="FE22" i="15"/>
  <c r="FE20" i="15"/>
  <c r="FE18" i="15"/>
  <c r="FE16" i="15"/>
  <c r="FE14" i="15"/>
  <c r="FE12" i="15"/>
  <c r="FE10" i="15"/>
  <c r="FE8" i="15"/>
  <c r="FE6" i="15"/>
  <c r="FE4" i="15"/>
  <c r="FE33" i="15"/>
  <c r="FE31" i="15"/>
  <c r="FE29" i="15"/>
  <c r="FE27" i="15"/>
  <c r="FE25" i="15"/>
  <c r="FE23" i="15"/>
  <c r="FE21" i="15"/>
  <c r="FE19" i="15"/>
  <c r="FE17" i="15"/>
  <c r="FE15" i="15"/>
  <c r="FE13" i="15"/>
  <c r="FE11" i="15"/>
  <c r="FE9" i="15"/>
  <c r="FE7" i="15"/>
  <c r="FE5" i="15"/>
  <c r="FE35" i="15"/>
  <c r="FE4" i="1"/>
  <c r="FE34" i="1"/>
  <c r="FE32" i="1"/>
  <c r="FE30" i="1"/>
  <c r="FE28" i="1"/>
  <c r="FE26" i="1"/>
  <c r="FE24" i="1"/>
  <c r="FE22" i="1"/>
  <c r="FE20" i="1"/>
  <c r="FE18" i="1"/>
  <c r="FE16" i="1"/>
  <c r="FE14" i="1"/>
  <c r="FE12" i="1"/>
  <c r="FE10" i="1"/>
  <c r="FE8" i="1"/>
  <c r="FE6" i="1"/>
  <c r="FE33" i="1"/>
  <c r="FE31" i="1"/>
  <c r="FE29" i="1"/>
  <c r="FE27" i="1"/>
  <c r="FE25" i="1"/>
  <c r="FE23" i="1"/>
  <c r="FE21" i="1"/>
  <c r="FE19" i="1"/>
  <c r="FE17" i="1"/>
  <c r="FE15" i="1"/>
  <c r="FE13" i="1"/>
  <c r="FE11" i="1"/>
  <c r="FE9" i="1"/>
  <c r="FE7" i="1"/>
  <c r="FE5" i="1"/>
  <c r="FE7" i="5"/>
  <c r="FE9" i="5"/>
  <c r="FE11" i="5"/>
  <c r="FE13" i="5"/>
  <c r="FE15" i="5"/>
  <c r="FE17" i="5"/>
  <c r="FE19" i="5"/>
  <c r="FE21" i="5"/>
  <c r="FE23" i="5"/>
  <c r="FE25" i="5"/>
  <c r="FE27" i="5"/>
  <c r="FE29" i="5"/>
  <c r="FE31" i="5"/>
  <c r="FE33" i="5"/>
  <c r="FE35" i="5"/>
  <c r="FE4" i="5"/>
  <c r="FE6" i="5"/>
  <c r="FE8" i="5"/>
  <c r="FE10" i="5"/>
  <c r="FE12" i="5"/>
  <c r="FE14" i="5"/>
  <c r="FE16" i="5"/>
  <c r="FE18" i="5"/>
  <c r="FE20" i="5"/>
  <c r="FE22" i="5"/>
  <c r="FE24" i="5"/>
  <c r="FE26" i="5"/>
  <c r="FE28" i="5"/>
  <c r="FE30" i="5"/>
  <c r="FE32" i="5"/>
  <c r="FE34" i="5"/>
  <c r="FE8" i="3"/>
  <c r="FE10" i="3"/>
  <c r="FE12" i="3"/>
  <c r="FE14" i="3"/>
  <c r="FE16" i="3"/>
  <c r="FE18" i="3"/>
  <c r="FE20" i="3"/>
  <c r="FE22" i="3"/>
  <c r="FE24" i="3"/>
  <c r="FE26" i="3"/>
  <c r="FE28" i="3"/>
  <c r="FE30" i="3"/>
  <c r="FE32" i="3"/>
  <c r="FE34" i="3"/>
  <c r="FE4" i="3"/>
  <c r="FE5" i="3"/>
  <c r="FE7" i="3"/>
  <c r="FE9" i="3"/>
  <c r="FE11" i="3"/>
  <c r="FE13" i="3"/>
  <c r="FE15" i="3"/>
  <c r="FE17" i="3"/>
  <c r="FE19" i="3"/>
  <c r="FE21" i="3"/>
  <c r="FE23" i="3"/>
  <c r="FE25" i="3"/>
  <c r="FE27" i="3"/>
  <c r="FE29" i="3"/>
  <c r="FE31" i="3"/>
  <c r="FE33" i="3"/>
  <c r="FE35" i="3"/>
  <c r="FE35" i="12"/>
  <c r="FE5" i="12"/>
  <c r="FE7" i="12"/>
  <c r="FE9" i="12"/>
  <c r="FE11" i="12"/>
  <c r="FE13" i="12"/>
  <c r="FE15" i="12"/>
  <c r="FE17" i="12"/>
  <c r="FE19" i="12"/>
  <c r="FE21" i="12"/>
  <c r="FE23" i="12"/>
  <c r="FE25" i="12"/>
  <c r="FE27" i="12"/>
  <c r="FE29" i="12"/>
  <c r="FE31" i="12"/>
  <c r="FE33" i="12"/>
  <c r="FE4" i="12"/>
  <c r="FE6" i="12"/>
  <c r="FE8" i="12"/>
  <c r="FE10" i="12"/>
  <c r="FE12" i="12"/>
  <c r="FE14" i="12"/>
  <c r="FE16" i="12"/>
  <c r="FE18" i="12"/>
  <c r="FE20" i="12"/>
  <c r="FE22" i="12"/>
  <c r="FE24" i="12"/>
  <c r="FE26" i="12"/>
  <c r="FE28" i="12"/>
  <c r="FE30" i="12"/>
  <c r="FE32" i="12"/>
  <c r="FE34" i="12"/>
</calcChain>
</file>

<file path=xl/comments1.xml><?xml version="1.0" encoding="utf-8"?>
<comments xmlns="http://schemas.openxmlformats.org/spreadsheetml/2006/main">
  <authors>
    <author>imco</author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39 CRITERIOS</t>
        </r>
      </text>
    </comment>
    <comment ref="FD32" authorId="1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39 CRITERIOS</t>
        </r>
      </text>
    </comment>
  </commentList>
</comments>
</file>

<file path=xl/comments10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110 CRITERIOS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U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V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W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X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Y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Z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A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G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H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I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J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K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L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M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N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O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P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Q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T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U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V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W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X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Y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Z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A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C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D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E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I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BP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BQ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BR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C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DD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DH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P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Q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R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W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X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EF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EI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J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K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L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M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V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W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X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Y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Z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FA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F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21" authorId="0" shapeId="0">
      <text>
        <r>
          <rPr>
            <sz val="10"/>
            <color rgb="FF000000"/>
            <rFont val="Arial"/>
          </rPr>
          <t>No contempla anexos ni información adicional de la LI.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U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V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W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X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Y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Z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A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G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H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I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J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K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L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M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N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O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P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Q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AT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U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V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W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X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Y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AZ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A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C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D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E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I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BP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BQ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BR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C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DD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DH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P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Q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R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W3" authorId="0" shapeId="0">
      <text>
        <r>
          <rPr>
            <sz val="10"/>
            <color rgb="FF000000"/>
            <rFont val="Arial"/>
          </rPr>
          <t>imco:
CRITERIO ELIMINADO IIPE 2017</t>
        </r>
      </text>
    </comment>
    <comment ref="DX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EF3" authorId="0" shapeId="0">
      <text>
        <r>
          <rPr>
            <sz val="10"/>
            <color rgb="FF000000"/>
            <rFont val="Arial"/>
          </rPr>
          <t>imco:
REDACCIÓN MODIFICADA IIPE 2017</t>
        </r>
      </text>
    </comment>
    <comment ref="EI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J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K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L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M3" authorId="0" shapeId="0">
      <text>
        <r>
          <rPr>
            <sz val="10"/>
            <color rgb="FF000000"/>
            <rFont val="Arial"/>
          </rPr>
          <t xml:space="preserve">imco:
CRITERIO NUEVO IIPE 2017
</t>
        </r>
      </text>
    </comment>
    <comment ref="EV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W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X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Y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EZ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FA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FB3" authorId="0" shapeId="0">
      <text>
        <r>
          <rPr>
            <sz val="10"/>
            <color rgb="FF000000"/>
            <rFont val="Arial"/>
          </rPr>
          <t>imco:
CRITERIO NUEVO IIPE 2017</t>
        </r>
      </text>
    </comment>
    <comment ref="B21" authorId="0" shapeId="0">
      <text>
        <r>
          <rPr>
            <sz val="10"/>
            <color rgb="FF000000"/>
            <rFont val="Arial"/>
          </rPr>
          <t>No contempla anexos ni información adicional de la LI.</t>
        </r>
      </text>
    </comment>
  </commentList>
</comments>
</file>

<file path=xl/comments2.xml><?xml version="1.0" encoding="utf-8"?>
<comments xmlns="http://schemas.openxmlformats.org/spreadsheetml/2006/main">
  <authors>
    <author>imco</author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  <comment ref="FD32" authorId="1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</commentList>
</comments>
</file>

<file path=xl/comments3.xml><?xml version="1.0" encoding="utf-8"?>
<comments xmlns="http://schemas.openxmlformats.org/spreadsheetml/2006/main">
  <authors>
    <author>imco</author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  <comment ref="FD32" authorId="1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40 CRITERIOS</t>
        </r>
      </text>
    </comment>
  </commentList>
</comments>
</file>

<file path=xl/comments4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43 CRITERIOS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43 CRITERIOS</t>
        </r>
      </text>
    </comment>
  </commentList>
</comments>
</file>

<file path=xl/comments5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55 CRITERIOS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52 CRITERIOS</t>
        </r>
      </text>
    </comment>
  </commentList>
</comments>
</file>

<file path=xl/comments6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78 CRITERIOS</t>
        </r>
      </text>
    </comment>
  </commentList>
</comments>
</file>

<file path=xl/comments7.xml><?xml version="1.0" encoding="utf-8"?>
<comments xmlns="http://schemas.openxmlformats.org/spreadsheetml/2006/main">
  <authors>
    <author>imco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96 CRITERIOS</t>
        </r>
      </text>
    </comment>
    <comment ref="FD17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99 CRITERIOS</t>
        </r>
      </text>
    </comment>
    <comment ref="FD24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99 CRITERIOS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97 CRITERIOS</t>
        </r>
      </text>
    </comment>
  </commentList>
</comments>
</file>

<file path=xl/comments8.xml><?xml version="1.0" encoding="utf-8"?>
<comments xmlns="http://schemas.openxmlformats.org/spreadsheetml/2006/main">
  <authors>
    <author>imco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NO CONSIDERA LOS INGRESOS DE LAS ENTIDADES DE LA ADMINISTRACIÓN PÚBLICA PARAESTATAL</t>
        </r>
      </text>
    </comment>
    <comment ref="FD1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94 CRITERIOS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NO CONSIDERA LOS INGRESOS POR VENTAS DE BIENES Y SERVICIOS DE LOS ORGANISMOS DESCENTRALIZADOS </t>
        </r>
      </text>
    </comment>
    <comment ref="FD32" authorId="0" shapeId="0">
      <text>
        <r>
          <rPr>
            <b/>
            <sz val="9"/>
            <color indexed="81"/>
            <rFont val="Tahoma"/>
            <family val="2"/>
          </rPr>
          <t>imco:</t>
        </r>
        <r>
          <rPr>
            <sz val="9"/>
            <color indexed="81"/>
            <rFont val="Tahoma"/>
            <family val="2"/>
          </rPr>
          <t xml:space="preserve">
SE EVALÚA SOBRE 92 CRITERIOS</t>
        </r>
      </text>
    </comment>
  </commentList>
</comments>
</file>

<file path=xl/comments9.xml><?xml version="1.0" encoding="utf-8"?>
<comments xmlns="http://schemas.openxmlformats.org/spreadsheetml/2006/main">
  <authors>
    <author>Diego Díaz Pérez</author>
  </authors>
  <commentList>
    <comment ref="FD12" authorId="0" shapeId="0">
      <text>
        <r>
          <rPr>
            <b/>
            <sz val="9"/>
            <color indexed="81"/>
            <rFont val="Tahoma"/>
            <family val="2"/>
          </rPr>
          <t>Diego Díaz Pérez:</t>
        </r>
        <r>
          <rPr>
            <sz val="9"/>
            <color indexed="81"/>
            <rFont val="Tahoma"/>
            <family val="2"/>
          </rPr>
          <t xml:space="preserve">
SE EVALÚA SOBRE 94 CRITERIOS</t>
        </r>
      </text>
    </comment>
  </commentList>
</comments>
</file>

<file path=xl/sharedStrings.xml><?xml version="1.0" encoding="utf-8"?>
<sst xmlns="http://schemas.openxmlformats.org/spreadsheetml/2006/main" count="36155" uniqueCount="429">
  <si>
    <t>ESTADOS</t>
  </si>
  <si>
    <t>LI</t>
  </si>
  <si>
    <t>PE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</si>
  <si>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</si>
  <si>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</si>
  <si>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</si>
  <si>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</si>
  <si>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</si>
  <si>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</si>
  <si>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</si>
  <si>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</si>
  <si>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</si>
  <si>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</si>
  <si>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</si>
  <si>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</si>
  <si>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</si>
  <si>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</si>
  <si>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</si>
  <si>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</si>
  <si>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</si>
  <si>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</si>
  <si>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</si>
  <si>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</si>
  <si>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</si>
  <si>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</si>
  <si>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</si>
  <si>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</si>
  <si>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</si>
  <si>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</si>
  <si>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</si>
  <si>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</si>
  <si>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</si>
  <si>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</si>
  <si>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</si>
  <si>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DE INGRESOS</t>
  </si>
  <si>
    <t>TOTAL PRESUPUESTO</t>
  </si>
  <si>
    <r>
      <t xml:space="preserve">Diferencia </t>
    </r>
    <r>
      <rPr>
        <sz val="10"/>
        <color indexed="9"/>
        <rFont val="Cambria"/>
        <family val="1"/>
      </rPr>
      <t>(ingresos-egresos)</t>
    </r>
  </si>
  <si>
    <t>¿La ley de ingresos contiene los datos de publicación oficial?</t>
  </si>
  <si>
    <t>¿El presupuesto de egresos contiene los datos de publicación oficial?</t>
  </si>
  <si>
    <t>¿El presupuesto de egresos es legible?</t>
  </si>
  <si>
    <t>¿El presupuesto de egresos contiene información en formato de datos abiertos?</t>
  </si>
  <si>
    <t>¿Desglosa el presupuesto para el pago de laudos laborales?</t>
  </si>
  <si>
    <t>¿Desglosa el número de plazas del magisterio?</t>
  </si>
  <si>
    <t>¿Desglosa o distingue el magisterio entre empleados de confianza y base?</t>
  </si>
  <si>
    <t>¿Desglosa los ingresos generados por el Estado, de los ingresos provenientes de transferencias federales?</t>
  </si>
  <si>
    <t>¿Desglosa destinos de los fondos que provienen del Ramo 33?</t>
  </si>
  <si>
    <t>¿Desglosa relación de cuentas bancarias productivas?</t>
  </si>
  <si>
    <t>¿Desglosa gasto en compromisos plurianuales?</t>
  </si>
  <si>
    <t>¿Desglosa pago para contratos de asociaciones público privadas?</t>
  </si>
  <si>
    <t>¿Contiene glosario de términos presupuestales?</t>
  </si>
  <si>
    <t>¿Contiene criterios para realizar incrementos salariales?</t>
  </si>
  <si>
    <t>¿Contiene criterios para la reasignación de gasto público?</t>
  </si>
  <si>
    <t>¿Contiene criterios para aprobar subsidios?</t>
  </si>
  <si>
    <t>¿Contiene criterios para la administración y gasto de ingresos excedentes?</t>
  </si>
  <si>
    <t>¿Contiene criterios para la administración y gasto de ahorros/economías?</t>
  </si>
  <si>
    <t>¿Contiene topes en montos para asignación directa, invitación y licitación pública?</t>
  </si>
  <si>
    <t>CLAVE_INEGI</t>
  </si>
  <si>
    <t>NE</t>
  </si>
  <si>
    <t>AI_01</t>
  </si>
  <si>
    <t>AI_02</t>
  </si>
  <si>
    <t>AI_03</t>
  </si>
  <si>
    <t>AI_04</t>
  </si>
  <si>
    <t>AI_05</t>
  </si>
  <si>
    <t>AI_06</t>
  </si>
  <si>
    <t>AI_07</t>
  </si>
  <si>
    <t>CL_01</t>
  </si>
  <si>
    <t>CL_02</t>
  </si>
  <si>
    <t>CL_03</t>
  </si>
  <si>
    <t>CL_04</t>
  </si>
  <si>
    <t>CL_05</t>
  </si>
  <si>
    <t>CL_06</t>
  </si>
  <si>
    <t>PD_01</t>
  </si>
  <si>
    <t>PD_02</t>
  </si>
  <si>
    <t>PD_03</t>
  </si>
  <si>
    <t>PD_04</t>
  </si>
  <si>
    <t>PD_05</t>
  </si>
  <si>
    <t>PD_06</t>
  </si>
  <si>
    <t>PD_07</t>
  </si>
  <si>
    <t>PD_08</t>
  </si>
  <si>
    <t>PD_09</t>
  </si>
  <si>
    <t>PD_10</t>
  </si>
  <si>
    <t>PD_11</t>
  </si>
  <si>
    <t>PD_12</t>
  </si>
  <si>
    <t>PD_13</t>
  </si>
  <si>
    <t>MU_01</t>
  </si>
  <si>
    <t>MU_02</t>
  </si>
  <si>
    <t>TP_01</t>
  </si>
  <si>
    <t>TP_02</t>
  </si>
  <si>
    <t>TP_03</t>
  </si>
  <si>
    <t>TP_04</t>
  </si>
  <si>
    <t>TP_05</t>
  </si>
  <si>
    <t>TP_06</t>
  </si>
  <si>
    <t>TP_07</t>
  </si>
  <si>
    <t>TP_08</t>
  </si>
  <si>
    <t>TP_09</t>
  </si>
  <si>
    <t>TP_10</t>
  </si>
  <si>
    <t>DP_01</t>
  </si>
  <si>
    <t>DP_02</t>
  </si>
  <si>
    <t>DP_03</t>
  </si>
  <si>
    <t>DP_04</t>
  </si>
  <si>
    <t>DP_05</t>
  </si>
  <si>
    <t>DP_06</t>
  </si>
  <si>
    <t>DP_07</t>
  </si>
  <si>
    <t>DP_08</t>
  </si>
  <si>
    <t>DP_09</t>
  </si>
  <si>
    <t>DP_10</t>
  </si>
  <si>
    <t>DP_11</t>
  </si>
  <si>
    <t>DP_12</t>
  </si>
  <si>
    <t>RF_01</t>
  </si>
  <si>
    <t>RF_02</t>
  </si>
  <si>
    <t>RF_03</t>
  </si>
  <si>
    <t>RF_04</t>
  </si>
  <si>
    <t>RF_05</t>
  </si>
  <si>
    <t>RE_01</t>
  </si>
  <si>
    <t>RE_02</t>
  </si>
  <si>
    <t>RE_03</t>
  </si>
  <si>
    <t>RE_04</t>
  </si>
  <si>
    <t>RE_05</t>
  </si>
  <si>
    <t>RE_06</t>
  </si>
  <si>
    <t>RE_07</t>
  </si>
  <si>
    <t>RE_08</t>
  </si>
  <si>
    <t>RE_09</t>
  </si>
  <si>
    <t>RE_10</t>
  </si>
  <si>
    <t>RE_11</t>
  </si>
  <si>
    <t>RE_12</t>
  </si>
  <si>
    <t>RE_13</t>
  </si>
  <si>
    <t>RE_14</t>
  </si>
  <si>
    <t>RE_15</t>
  </si>
  <si>
    <t>RE_16</t>
  </si>
  <si>
    <t>RE_17</t>
  </si>
  <si>
    <t>RE_18</t>
  </si>
  <si>
    <t>RE_19</t>
  </si>
  <si>
    <t>RE_20</t>
  </si>
  <si>
    <t>RE_21</t>
  </si>
  <si>
    <t>RE_22</t>
  </si>
  <si>
    <t>CR_01</t>
  </si>
  <si>
    <t>CR_02</t>
  </si>
  <si>
    <t>CR_03</t>
  </si>
  <si>
    <t>CR_04</t>
  </si>
  <si>
    <t>CR_05</t>
  </si>
  <si>
    <t>CR_06</t>
  </si>
  <si>
    <t>CR_07</t>
  </si>
  <si>
    <t>CR_08</t>
  </si>
  <si>
    <t>AI_08</t>
  </si>
  <si>
    <t>¿La ley de ingresos contiene la estructura armonizada de ingresos?</t>
  </si>
  <si>
    <t>CL_07</t>
  </si>
  <si>
    <t>CL_08</t>
  </si>
  <si>
    <t>¿Define/contiene clasificación por objeto del gasto?</t>
  </si>
  <si>
    <t>¿Define/contiene clasificación funcional?</t>
  </si>
  <si>
    <t>¿Publica la ley de ingresos estatal?</t>
  </si>
  <si>
    <t>TP_11</t>
  </si>
  <si>
    <t>¿Contiene tabulador de salarios del personal docente en educación básica?</t>
  </si>
  <si>
    <t>¿Desglosa deuda por crédito e institución bancaria?</t>
  </si>
  <si>
    <t>DP_13</t>
  </si>
  <si>
    <t>¿Presenta un tabulador de salarios del personal docente universitario?</t>
  </si>
  <si>
    <t>TP_12</t>
  </si>
  <si>
    <t>NA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</si>
  <si>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</si>
  <si>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</si>
  <si>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</si>
  <si>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</si>
  <si>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</si>
  <si>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</si>
  <si>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</si>
  <si>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</si>
  <si>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</si>
  <si>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</si>
  <si>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</si>
  <si>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</si>
  <si>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</si>
  <si>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</si>
  <si>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</si>
  <si>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</si>
  <si>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</si>
  <si>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</si>
  <si>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</si>
  <si>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</si>
  <si>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</si>
  <si>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</si>
  <si>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</si>
  <si>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</si>
  <si>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</si>
  <si>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</si>
  <si>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</si>
  <si>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</si>
  <si>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</si>
  <si>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</si>
  <si>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</si>
  <si>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</si>
  <si>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Aciertos</t>
  </si>
  <si>
    <t>Puntuación</t>
  </si>
  <si>
    <t>Población</t>
  </si>
  <si>
    <t>Trabajó con IMCO</t>
  </si>
  <si>
    <t>Ingresos federales</t>
  </si>
  <si>
    <t>Ingresos propios</t>
  </si>
  <si>
    <t>Monto deuda</t>
  </si>
  <si>
    <t>Servicios personales</t>
  </si>
  <si>
    <t>ND</t>
  </si>
  <si>
    <t>¿El presupuesto de egresos está disponible en la página de internet del Congreso local?</t>
  </si>
  <si>
    <t>¿El presupuesto de egresos está disponible en la página de internet del periódico/gaceta/boletín oficial?</t>
  </si>
  <si>
    <t>¿El presupuesto de egresos está disponible en la página de internet del gobierno del estado?</t>
  </si>
  <si>
    <t>¿La ley de ingresos está disponible en la página de internet del gobierno del estado?</t>
  </si>
  <si>
    <t>¿La página de internet del gobierno del estado cuenta con enlace de transparencia en las finanzas públicas?</t>
  </si>
  <si>
    <t>¿El presupuesto de egresos en formato ciudadano está disponible en la página de internet del gobierno del estado?</t>
  </si>
  <si>
    <t>¿Contiene la clasificación por objeto del gasto a nivel de capítulo, concepto y partida genérica?</t>
  </si>
  <si>
    <t>¿Contiene la clasificación administrativa?</t>
  </si>
  <si>
    <t>¿Contiene la clasificación por tipo de gasto?</t>
  </si>
  <si>
    <t>¿Contiene la clasificación económica?</t>
  </si>
  <si>
    <t>¿Contiene la clasificación funcional a nivel de finalidad, función y subfunción?</t>
  </si>
  <si>
    <t>¿Contiene la clasificación programática?</t>
  </si>
  <si>
    <t>¿Contiene la clasificación por fuentes de financiamiento?</t>
  </si>
  <si>
    <t>¿Desglosa el presupuesto del Poder Ejecutivo?</t>
  </si>
  <si>
    <t>¿Desglosa el presupuesto de egresos por dependencia?</t>
  </si>
  <si>
    <t>¿Desglosa el presupuesto  de la instancia contenciosa administrativa o equivalente?</t>
  </si>
  <si>
    <t>¿Desglosa el presupuesto de la instancia en materia de conflictos laborales o equivalente?</t>
  </si>
  <si>
    <t>¿Desglosa el presupuesto de la Comisión Estatal de Derechos Humanos?</t>
  </si>
  <si>
    <t>¿Desglosa el presupuesto del Instituto de Transparencia y Acceso a la Información u órgano equivalente?</t>
  </si>
  <si>
    <t>¿Desglosa el presupuesto del Órgano Superior de Fiscalización (OSF) estatal?</t>
  </si>
  <si>
    <t>¿Desglosa el presupuesto del Instituto Estatal Electoral?</t>
  </si>
  <si>
    <t>¿Desglosa el presupuesto del Tribunal de Justicia Electoral?</t>
  </si>
  <si>
    <t>¿Desglosa el presupuesto del Poder Legislativo?</t>
  </si>
  <si>
    <t>¿Desglosa el presupuesto del Poder Judicial?</t>
  </si>
  <si>
    <t>¿Desglosa el monto total de recursos destinados a municipios?</t>
  </si>
  <si>
    <t>¿Desglosa o distingue el magisterio federal del magisterio estatal?</t>
  </si>
  <si>
    <t>¿Contiene tabulador de salarios del personal docente?</t>
  </si>
  <si>
    <t>¿Desglosa los saldos de la deuda pública?</t>
  </si>
  <si>
    <t>¿Desglosa los ingresos derivados de los convenios de colaboración administrativa en materia fiscal federal?</t>
  </si>
  <si>
    <t>¿Desglosa el financiamiento público a partidos políticos?</t>
  </si>
  <si>
    <t>¿Desglosa el financiamiento público para cada partido político?</t>
  </si>
  <si>
    <t>¿Desglosa el gasto en comunicación social?</t>
  </si>
  <si>
    <t>¿Desglosa las transferencias del Seguro Popular o Protección Social en Salud?</t>
  </si>
  <si>
    <t>¿Desglosa las transferencias a organismos de la sociedad civil?</t>
  </si>
  <si>
    <t>¿Desglosa transferencias y subsidios a rubros de la sociedad civil vinculados con desarrollo agrícola?</t>
  </si>
  <si>
    <t>¿Desglosa el presupuesto para la implementación del sistema penal acusatorio?</t>
  </si>
  <si>
    <t>¿Desglosa los fideicomisos públicos del estado?</t>
  </si>
  <si>
    <t>¿Desglosa los subsidios o ayudas sociales?</t>
  </si>
  <si>
    <t>¿Desglosa los montos destinados a subsidios o ayudas sociales?</t>
  </si>
  <si>
    <t>¿Desglosa recursos del fondo especial para responder a desastres naturales?</t>
  </si>
  <si>
    <t>¿Desglosa el presupuesto para medidas de mitigación y adaptación para el cambio climático?</t>
  </si>
  <si>
    <t>¿Desglosa los programas por fuente de financiamiento?</t>
  </si>
  <si>
    <t>¿Contiene los indicadores estratégicos y de gestión de los programas?</t>
  </si>
  <si>
    <t>¿Desglosa el presupuesto para la atención de las niñas, niños y adolescentes en programas del estado o DIF?</t>
  </si>
  <si>
    <t>¿Contiene criterios para aprobar fideicomisos?</t>
  </si>
  <si>
    <t>AI_09</t>
  </si>
  <si>
    <t>AI_10</t>
  </si>
  <si>
    <t>AI_11</t>
  </si>
  <si>
    <t>AI_12</t>
  </si>
  <si>
    <t>AI_13</t>
  </si>
  <si>
    <t>CL_09</t>
  </si>
  <si>
    <t>RE_23</t>
  </si>
  <si>
    <t>00_01</t>
  </si>
  <si>
    <t>00_02</t>
  </si>
  <si>
    <t>00_03</t>
  </si>
  <si>
    <t>00_04</t>
  </si>
  <si>
    <t>00_05</t>
  </si>
  <si>
    <t>00_06</t>
  </si>
  <si>
    <t>00_07</t>
  </si>
  <si>
    <t>00_08</t>
  </si>
  <si>
    <t>00_09</t>
  </si>
  <si>
    <t>00_10</t>
  </si>
  <si>
    <t>00_11</t>
  </si>
  <si>
    <t>00_12</t>
  </si>
  <si>
    <r>
      <t>Diferencia</t>
    </r>
    <r>
      <rPr>
        <sz val="10"/>
        <color indexed="9"/>
        <rFont val="Cambria"/>
        <family val="1"/>
      </rPr>
      <t xml:space="preserve"> (ingresos-egresos)</t>
    </r>
  </si>
  <si>
    <r>
      <t>Diferencia</t>
    </r>
    <r>
      <rPr>
        <sz val="10"/>
        <color rgb="FFFFFFFF"/>
        <rFont val="Cambria"/>
        <family val="1"/>
      </rPr>
      <t xml:space="preserve"> (ingresos-egresos)</t>
    </r>
  </si>
  <si>
    <t xml:space="preserve">1. ACCESO INICIAL </t>
  </si>
  <si>
    <t>1. ACCESO INICIAL</t>
  </si>
  <si>
    <t>¿La ley de coordinación fiscal estatal o legislación equivalente está disponible en la página de internet del congreso local y del gobierno del estado?</t>
  </si>
  <si>
    <t>¿La ley de transparencia y acceso a la información o legislación equivalente está disponible en la página de internet del congreso local y del gobierno del estado?</t>
  </si>
  <si>
    <t>¿La ley de presupuesto y gasto público (contabilidad) o legislación equivalente está disponible en la página de internet del congreso local y del gobierno del estado?</t>
  </si>
  <si>
    <t>¿La ley de deuda pública estatal o legislación equivalente está disponible en la página de internet del congreso local y del gobierno del estado?</t>
  </si>
  <si>
    <t>¿La ley de fiscalización superior o legislación equivalente está disponible en la página de internet del congreso local y del gobierno del estado?</t>
  </si>
  <si>
    <t>¿Desglosa el tipo de subsidio o ayuda social?</t>
  </si>
  <si>
    <t>¿Desglosa el monto destinado a programas para el campo?</t>
  </si>
  <si>
    <t>¿Desglosa los recursos estatales y federales para educación (todos los niveles)?</t>
  </si>
  <si>
    <t>RE_24</t>
  </si>
  <si>
    <t>¿Desglosa las transferencias o donativos a organismos de la sociedad civil (por organismo)?</t>
  </si>
  <si>
    <t>RE_25</t>
  </si>
  <si>
    <t>¿Contiene el número total de plazas de la administración pública estatal?</t>
  </si>
  <si>
    <t>¿Contiene el tabulador de plazas con desglose entre empleados de confianza, base y honorarios?</t>
  </si>
  <si>
    <t>¿Contiene el tabulador de salarios de mandos medios y superiores?</t>
  </si>
  <si>
    <t>¿En el tabulador de salarios se distinguen las remuneraciones base de las remuneraciones adicionales y/o especiales?</t>
  </si>
  <si>
    <t>¿Contiene el monto destinado al pago de pensiones?</t>
  </si>
  <si>
    <t>¿Contiene topes para la contratación de deuda pública?</t>
  </si>
  <si>
    <t>¿Contiene el monto asignado en el ejercicio fiscal correspondiente al pago de deuda pública?</t>
  </si>
  <si>
    <t>¿Desglosa el monto asignado en el ejercicio fiscal correspondiente al pago de deuda pública en pago de principal e intereses?</t>
  </si>
  <si>
    <t>¿Desglosa la deuda pública por decreto aprobatorio o clave que permita su identificación?</t>
  </si>
  <si>
    <t>¿Desglosa la deuda pública por institución bancaria?</t>
  </si>
  <si>
    <t>¿Desglosa las tasas de contratación de la deuda pública?</t>
  </si>
  <si>
    <t>¿Desglosa el monto asignado en el ejercicio fiscal correspondiente al pago de deuda pública en comisiones, gastos, costo por coberturas y/o apoyos financieros asociados a ésta?</t>
  </si>
  <si>
    <t>¿Desglosa el plazo de contratación de la deuda pública?</t>
  </si>
  <si>
    <t>¿Desglosa el monto asignado en el ejercicio fiscal correspondiente al pago de deuda pública en pago de adeudos de ejercicios fiscales anteriores (ADEFAS)?</t>
  </si>
  <si>
    <t>¿Estima y desglosa los fondos que conforman el Ramo 33?</t>
  </si>
  <si>
    <t>¿Desglosa los montos destinados a los fideicomisos públicos?</t>
  </si>
  <si>
    <t>¿La ley de ingresos está disponible en la página de internet del Congreso local?</t>
  </si>
  <si>
    <t>¿Desglosa el monto total destinado a cada municipio?</t>
  </si>
  <si>
    <t>¿En la ley de ingresos se desglosa el total de ingresos por concepto de impuestos?</t>
  </si>
  <si>
    <t>¿En la ley de ingresos se desglosa el total de ingresos por concepto de cuotas y aportaciones de seguridad social?</t>
  </si>
  <si>
    <t>¿En la ley de ingresos se desglosa el total de ingresos por concepto de contribuciones de mejoras?</t>
  </si>
  <si>
    <t>¿En la ley de ingresos se desglosa el total de ingresos por concepto de derechos?</t>
  </si>
  <si>
    <t>¿En la ley de ingresos se desglosa el total de ingresos por concepto de productos?</t>
  </si>
  <si>
    <t>¿En la ley de ingresos se desglosa el total de ingresos por concepto de aprovechamientos?</t>
  </si>
  <si>
    <t>¿En la ley de ingresos se desglosa el total de ingresos por concepto de venta de bienes y servicios?</t>
  </si>
  <si>
    <t>¿En la ley de ingresos se desglosa el total de ingresos por concepto de aportaciones?</t>
  </si>
  <si>
    <t>¿En la ley de ingresos se desglosa el total de ingresos por concepto de participaciones?</t>
  </si>
  <si>
    <t>¿En la ley de ingresos se desglosa el total de ingresos por concepto de transferencias, asignaciones, subsidios y otras ayudas?</t>
  </si>
  <si>
    <t>¿En la ley de ingresos se desglosa el total de ingresos derivados de financiamientos?</t>
  </si>
  <si>
    <t>¿Desglosa la deuda pública por tipo de obligación o instrumento de contratación (crédito simple, emisión bursátil, prestación de servicios, etc.)?</t>
  </si>
  <si>
    <t>¿Contiene el anexo transversal para la atención de las niñas, niños y adolescentes (UNICEF)?</t>
  </si>
  <si>
    <t>¿Desglosa la deuda por tipo de garantía o fuente de pago?</t>
  </si>
  <si>
    <t>Ciudad de México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</si>
  <si>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(100 criterios)</t>
    </r>
  </si>
  <si>
    <t>Ranking</t>
  </si>
  <si>
    <t>EV_01</t>
  </si>
  <si>
    <t>EV_02</t>
  </si>
  <si>
    <t>EV_03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</si>
  <si>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(43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</si>
  <si>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(47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</si>
  <si>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(59 criterios)</t>
    </r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</si>
  <si>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(82 criterios)</t>
    </r>
  </si>
  <si>
    <t>AI_14</t>
  </si>
  <si>
    <t>¿La iniciativa de ley de ingresos está disponible en la página de internet del gobierno del estado?</t>
  </si>
  <si>
    <t>AI_15</t>
  </si>
  <si>
    <t>¿La norma para armonizar la presentación de la información adicional a la iniciativa de la ley de ingresos está disponible en la página de internet del gobierno del estado?</t>
  </si>
  <si>
    <t>AI_16</t>
  </si>
  <si>
    <t>AI_17</t>
  </si>
  <si>
    <t>AI_18</t>
  </si>
  <si>
    <t>¿El proyecto de presupuesto de egresos está disponible en la página de internet del gobierno del estado?</t>
  </si>
  <si>
    <t>¿La ley de ingresos está disponible en la página de internet del periódico/gaceta/boletín oficial?</t>
  </si>
  <si>
    <t>¿El Plan Estatal de Desarrollo está disponible en la página de internet del gobierno del estado?</t>
  </si>
  <si>
    <t>AI_19</t>
  </si>
  <si>
    <t>AI_20</t>
  </si>
  <si>
    <t>AI_21</t>
  </si>
  <si>
    <t>¿La ley de ingresos es legible?</t>
  </si>
  <si>
    <t>¿La ley de ingresos contiene información en formato de datos abiertos?</t>
  </si>
  <si>
    <t>AI_22</t>
  </si>
  <si>
    <t>AI_23</t>
  </si>
  <si>
    <t>AI_24</t>
  </si>
  <si>
    <t>AI_25</t>
  </si>
  <si>
    <t>¿En la ley de ingresos se desglosa el total de ingresos por concepto de impuestos a tercer nivel (rubro, tipo y clase)?</t>
  </si>
  <si>
    <t>¿En la ley de ingresos se desglosa el total de ingresos por concepto de cuotas y aportaciones de seguridad social a tercer nivel (rubro, tipo y clase)?</t>
  </si>
  <si>
    <t>¿En la ley de ingresos se desglosa el total de ingresos por concepto de contribuciones de mejoras a tercer nivel (rubro, tipo y clase)?</t>
  </si>
  <si>
    <t>¿En la ley de ingresos se desglosa el total de ingresos por concepto de derechos a tercer nivel (rubro, tipo y clase)?</t>
  </si>
  <si>
    <t>¿En la ley de ingresos se desglosa el total de ingresos por concepto de productos a tercer nivel (rubro, tipo y clase)?</t>
  </si>
  <si>
    <t>¿En la ley de ingresos se desglosa el total de ingresos por concepto de aprovechamientos a tercer nivel (rubro, tipo y clase)?</t>
  </si>
  <si>
    <t>¿En la ley de ingresos se desglosa el total de ingresos por concepto de transferencias, asignaciones, subsidios y otras ayudas a tercer nivel (rubro, tipo y clase)?</t>
  </si>
  <si>
    <t>¿En la ley de ingresos se desglosa el total de ingresos derivados de financiamientos a tercer nivel (rubro, tipo y clase)?</t>
  </si>
  <si>
    <t>¿En la ley de ingresos se desglosa el total de ingresos por concepto de aportaciones a segundo nivel (rubro y tipo)?</t>
  </si>
  <si>
    <t>¿En la ley de ingresos se desglosa el total de ingresos por concepto de participaciones a segundo nivel (rubro y tipo)?</t>
  </si>
  <si>
    <t>¿En la ley de ingresos se desglosa el total de ingresos por concepto de convenios a segundo nivel (rubro y tipo)?</t>
  </si>
  <si>
    <t>2. LEY DE INGRESOS</t>
  </si>
  <si>
    <t>LI_01</t>
  </si>
  <si>
    <t>¿La norma para armonizar la presentación de la información adicional del proyecto del presupuesto de egresos está disponible en la página de internet del gobierno del estado?</t>
  </si>
  <si>
    <t>¿Desglosa el destino de cada una de las contrataciones de deuda pública?</t>
  </si>
  <si>
    <t>DP_14</t>
  </si>
  <si>
    <t>¿En la ley de ingresos se desglosa el total de ingresos por concepto de venta de bienes y servicios a tercer nivel (rubro, tipo y clase)?</t>
  </si>
  <si>
    <t>¿Desglosa el presupuesto de los órganos autónomos (en su conjunto y por organismo)?</t>
  </si>
  <si>
    <t>¿Desglosa el presupuesto de las entidades paraestatales y organismos desconcentrados y/o descentralizados (en su conjunto y por entidad u organismo)?</t>
  </si>
  <si>
    <t>¿Desglosa el presupuesto de egresos por dependencia y unidad responsable?</t>
  </si>
  <si>
    <t>PD_14</t>
  </si>
  <si>
    <t>¿Desglosa el presupuesto de cada una de las instituciones públicas de educación superior?</t>
  </si>
  <si>
    <t>¿Desglosa cada uno de los fideicomisos públicos del estado por número de contrato y fiduciario?</t>
  </si>
  <si>
    <t>¿Desglosa el saldo patrimonial de cada uno de los fideicomisos públicos del estado por dependencia, así como el presupuesto asignado en el ejercicio fiscal correspondiente?</t>
  </si>
  <si>
    <t>¿Desglosa el presupuesto asignado a cada uno de los programas del estado?</t>
  </si>
  <si>
    <t>¿En la iniciativa de ley de ingresos y/o el proyecto de presupuesto de egresos se desglosan los objetivos anuales, estrategias y metas del estado para el ejercicio fiscal correspondiente?</t>
  </si>
  <si>
    <t>¿En la iniciativa de ley de ingresos se incluye un apartado con las proyecciones de ingresos para ejercicios fiscales posteriores?</t>
  </si>
  <si>
    <t>¿En el proyecto de presupuesto de egresos se incluye un apartado con las proyecciones de egresos para ejercicios fiscales posteriores?</t>
  </si>
  <si>
    <t>¿En la iniciativa de ley de ingresos y/o el proyecto de presupuesto de egresos se contiene la descripción de los riesgos relevantes para las finanzas públicas y propuestas de acción para enfrentarlos?</t>
  </si>
  <si>
    <t>¿En la iniciativa de ley de ingresos se incluye un apartado con los resultados de ingresos en ejercicios fiscales anteriores?</t>
  </si>
  <si>
    <t>¿En el proyecto de presupuesto de egresos se incluye un apartado con los resultados de egresos en ejercicios fiscales anteriores?</t>
  </si>
  <si>
    <t>¿En el proyecto de presupuesto de egresos del estado contiene el estudio actuarial de las pensiones de sus trabajadores?</t>
  </si>
  <si>
    <t>CR_09</t>
  </si>
  <si>
    <t>CR_10</t>
  </si>
  <si>
    <t>CR_11</t>
  </si>
  <si>
    <t>CR_12</t>
  </si>
  <si>
    <t>CR_13</t>
  </si>
  <si>
    <t>CR_14</t>
  </si>
  <si>
    <t>CR_15</t>
  </si>
  <si>
    <t>¿Contiene un anexo transversal para la equidad de género?</t>
  </si>
  <si>
    <t>¿Desglosa el pago para contratos de asociaciones público privadas y/o proyectos de prestación de servicios y/o compromisos plurianuales?</t>
  </si>
  <si>
    <t>¿Desglosa cada una de las asociaciones público privadas y/o proyectos de prestación de servicios y/o compromisos plurianuales?</t>
  </si>
  <si>
    <t>RE_26</t>
  </si>
  <si>
    <t>RE_27</t>
  </si>
  <si>
    <t>RE_28</t>
  </si>
  <si>
    <t>RE_29</t>
  </si>
  <si>
    <t>RE_30</t>
  </si>
  <si>
    <t>LI_02</t>
  </si>
  <si>
    <t>LI_03</t>
  </si>
  <si>
    <t>LI_04</t>
  </si>
  <si>
    <t>LI_05</t>
  </si>
  <si>
    <t>LI_06</t>
  </si>
  <si>
    <t>LI_07</t>
  </si>
  <si>
    <t>LI_08</t>
  </si>
  <si>
    <t>LI_09</t>
  </si>
  <si>
    <t>LI_10</t>
  </si>
  <si>
    <t>LI_11</t>
  </si>
  <si>
    <t>LI_12</t>
  </si>
  <si>
    <r>
      <t>EVALUACIÓN</t>
    </r>
    <r>
      <rPr>
        <sz val="10"/>
        <color rgb="FFFFFFFF"/>
        <rFont val="Cambria"/>
        <family val="1"/>
      </rPr>
      <t xml:space="preserve"> (42 criterios)</t>
    </r>
  </si>
  <si>
    <t>DATOS GENERALES</t>
  </si>
  <si>
    <r>
      <rPr>
        <b/>
        <sz val="10"/>
        <color rgb="FFFFFFFF"/>
        <rFont val="Cambria"/>
        <family val="1"/>
      </rPr>
      <t>EVALUACIÓN</t>
    </r>
    <r>
      <rPr>
        <sz val="10"/>
        <color rgb="FFFFFFFF"/>
        <rFont val="Cambria"/>
        <family val="1"/>
      </rPr>
      <t xml:space="preserve"> (116 criterios)</t>
    </r>
  </si>
  <si>
    <t>¿El presupuesto de egresos contiene la estructura armonizada de egresos?</t>
  </si>
  <si>
    <t>LI_13</t>
  </si>
  <si>
    <t>LI_14</t>
  </si>
  <si>
    <t>LI_15</t>
  </si>
  <si>
    <t>LI_16</t>
  </si>
  <si>
    <t>LI_17</t>
  </si>
  <si>
    <t>LI_18</t>
  </si>
  <si>
    <t>LI_19</t>
  </si>
  <si>
    <t>LI_20</t>
  </si>
  <si>
    <t>LI_21</t>
  </si>
  <si>
    <t>LI_22</t>
  </si>
  <si>
    <t>LI_23</t>
  </si>
  <si>
    <t>LI_24</t>
  </si>
  <si>
    <t>LI_25</t>
  </si>
  <si>
    <t>3. CLASIFICACIONES</t>
  </si>
  <si>
    <t>4. PODERES/DEPENDENCIAS/ORGANISMOS</t>
  </si>
  <si>
    <t>5. MUNICIPIOS</t>
  </si>
  <si>
    <t>6. TABULADORES/PLAZAS</t>
  </si>
  <si>
    <t>7. DEUDA PÚBLICA</t>
  </si>
  <si>
    <t>8. RECURSOS FEDERALES</t>
  </si>
  <si>
    <t>9. RUBROS ESPECÍFICOS</t>
  </si>
  <si>
    <t>10. CRITERIOS</t>
  </si>
  <si>
    <t>Ingresos derivados de financiamiento</t>
  </si>
  <si>
    <t>00_13</t>
  </si>
  <si>
    <t xml:space="preserve"> </t>
  </si>
  <si>
    <t>EVALUACIÓN (116 criterios)</t>
  </si>
  <si>
    <t>Diferencia (ingresos-egresos)</t>
  </si>
  <si>
    <t xml:space="preserve">Colima </t>
  </si>
  <si>
    <t>Saldo de las obligaciones financieras al 31 de diciembre (millones de pesos de 2018)</t>
  </si>
  <si>
    <t>Saldo de las obligaciones financieras al 30 de junio (millones de pesos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</si>
</sst>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[$$-45C]#,##0"/>
    <numFmt numFmtId="166" formatCode="*-;*-;*-;*-"/>
    <numFmt numFmtId="167" formatCode="#,##0.0"/>
  </numFmts>
  <fonts count="26">
    <font>
      <sz val="11"/>
      <color theme="1"/>
      <name val="Calibri"/>
      <family val="2"/>
      <scheme val="minor"/>
    </font>
    <font>
      <b/>
      <sz val="10"/>
      <color indexed="9"/>
      <name val="Cambria"/>
      <family val="1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10"/>
      <color theme="0"/>
      <name val="Cambria"/>
      <family val="1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theme="1"/>
      <name val="Cambria"/>
      <family val="1"/>
    </font>
    <font>
      <sz val="10"/>
      <name val="Arial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color rgb="FFFFFFFF"/>
      <name val="Cambria"/>
      <family val="1"/>
    </font>
    <font>
      <b/>
      <sz val="10"/>
      <color rgb="FFFFFFFF"/>
      <name val="Cambria"/>
      <family val="1"/>
    </font>
    <font>
      <b/>
      <sz val="10"/>
      <color rgb="FF000000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 tint="4.9989318521683403E-2"/>
      <name val="Cambria"/>
      <family val="1"/>
    </font>
    <font>
      <sz val="10"/>
      <name val="Cambria"/>
      <family val="1"/>
    </font>
    <font>
      <sz val="11"/>
      <name val="Calibri"/>
    </font>
    <font>
      <b/>
      <sz val="11"/>
      <color rgb="FFFFFFFF"/>
      <name val="Calibri"/>
    </font>
    <font>
      <b/>
      <sz val="10"/>
      <color rgb="FFFFFFFF"/>
      <name val="Cambria"/>
    </font>
    <font>
      <b/>
      <sz val="10"/>
      <color rgb="FF000000"/>
      <name val="Cambria"/>
    </font>
    <font>
      <sz val="10"/>
      <color rgb="FF000000"/>
      <name val="Arial"/>
    </font>
    <font>
      <sz val="10"/>
      <name val="Cambria"/>
    </font>
    <font>
      <sz val="10"/>
      <color rgb="FF000000"/>
      <name val="Cambria"/>
      <family val="1"/>
    </font>
  </fonts>
  <fills count="4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F4F"/>
        <bgColor rgb="FF333F4F"/>
      </patternFill>
    </fill>
    <fill>
      <patternFill patternType="solid">
        <fgColor rgb="FF385623"/>
        <bgColor rgb="FF385623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F4CCCC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rgb="FFEA9999"/>
      </patternFill>
    </fill>
    <fill>
      <patternFill patternType="solid">
        <fgColor rgb="FFFFFF00"/>
        <bgColor rgb="FFF4CCCC"/>
      </patternFill>
    </fill>
    <fill>
      <patternFill patternType="solid">
        <fgColor rgb="FFFFFF00"/>
        <bgColor rgb="FFEA9999"/>
      </patternFill>
    </fill>
    <fill>
      <patternFill patternType="solid">
        <fgColor rgb="FF7030A0"/>
        <bgColor rgb="FFB6D7A8"/>
      </patternFill>
    </fill>
    <fill>
      <patternFill patternType="solid">
        <fgColor rgb="FF7030A0"/>
        <bgColor rgb="FF93C47D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00"/>
      </patternFill>
    </fill>
    <fill>
      <patternFill patternType="solid">
        <fgColor theme="2" tint="-0.749992370372631"/>
        <bgColor rgb="FF333F4F"/>
      </patternFill>
    </fill>
    <fill>
      <patternFill patternType="solid">
        <fgColor theme="2" tint="-0.749992370372631"/>
        <bgColor rgb="FF3A3838"/>
      </patternFill>
    </fill>
    <fill>
      <patternFill patternType="solid">
        <fgColor theme="3" tint="-0.249977111117893"/>
        <bgColor rgb="FF3A3838"/>
      </patternFill>
    </fill>
    <fill>
      <patternFill patternType="solid">
        <fgColor theme="9" tint="-0.499984740745262"/>
        <bgColor rgb="FF385623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674EA7"/>
      </patternFill>
    </fill>
    <fill>
      <patternFill patternType="solid">
        <fgColor rgb="FF3A3838"/>
        <bgColor rgb="FF3A3838"/>
      </patternFill>
    </fill>
    <fill>
      <patternFill patternType="solid">
        <fgColor rgb="FF00B050"/>
        <bgColor rgb="FF93C47D"/>
      </patternFill>
    </fill>
    <fill>
      <patternFill patternType="solid">
        <fgColor rgb="FF00B050"/>
        <bgColor rgb="FF00B0F0"/>
      </patternFill>
    </fill>
    <fill>
      <patternFill patternType="solid">
        <fgColor rgb="FF00B05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rgb="FF674EA7"/>
        <bgColor rgb="FF674EA7"/>
      </patternFill>
    </fill>
    <fill>
      <patternFill patternType="solid">
        <fgColor rgb="FF7030A0"/>
        <bgColor rgb="FF7030A0"/>
      </patternFill>
    </fill>
    <fill>
      <patternFill patternType="solid">
        <fgColor rgb="FFFFFF00"/>
        <bgColor rgb="FFE69138"/>
      </patternFill>
    </fill>
    <fill>
      <patternFill patternType="solid">
        <fgColor rgb="FFFFFF00"/>
        <bgColor rgb="FFED7D31"/>
      </patternFill>
    </fill>
    <fill>
      <patternFill patternType="solid">
        <fgColor rgb="FF00B0F0"/>
        <bgColor rgb="FF93C47D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6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73">
    <xf numFmtId="0" fontId="0" fillId="0" borderId="0" xfId="0"/>
    <xf numFmtId="0" fontId="0" fillId="0" borderId="0" xfId="0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3" borderId="1" xfId="0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4" fillId="0" borderId="0" xfId="0" applyFont="1" applyBorder="1"/>
    <xf numFmtId="0" fontId="8" fillId="0" borderId="0" xfId="0" applyFont="1" applyAlignment="1"/>
    <xf numFmtId="0" fontId="8" fillId="0" borderId="0" xfId="0" applyFont="1" applyBorder="1"/>
    <xf numFmtId="164" fontId="8" fillId="0" borderId="0" xfId="0" applyNumberFormat="1" applyFont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vertical="center"/>
    </xf>
    <xf numFmtId="164" fontId="1" fillId="2" borderId="6" xfId="1" applyNumberFormat="1" applyFont="1" applyFill="1" applyBorder="1" applyAlignment="1">
      <alignment vertical="center" wrapText="1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64" fontId="8" fillId="0" borderId="0" xfId="0" applyNumberFormat="1" applyFont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0" fontId="13" fillId="10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/>
    </xf>
    <xf numFmtId="0" fontId="13" fillId="11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1" fontId="6" fillId="12" borderId="1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14" fillId="0" borderId="13" xfId="0" applyNumberFormat="1" applyFont="1" applyFill="1" applyBorder="1" applyAlignment="1">
      <alignment horizontal="center" vertical="center"/>
    </xf>
    <xf numFmtId="1" fontId="14" fillId="4" borderId="13" xfId="0" applyNumberFormat="1" applyFont="1" applyFill="1" applyBorder="1" applyAlignment="1">
      <alignment horizontal="center" vertical="center"/>
    </xf>
    <xf numFmtId="1" fontId="14" fillId="12" borderId="12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1" fontId="14" fillId="13" borderId="13" xfId="0" applyNumberFormat="1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1" fontId="14" fillId="5" borderId="13" xfId="0" applyNumberFormat="1" applyFont="1" applyFill="1" applyBorder="1" applyAlignment="1">
      <alignment horizontal="center" vertical="center"/>
    </xf>
    <xf numFmtId="1" fontId="14" fillId="18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1" fontId="14" fillId="16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14" fillId="0" borderId="0" xfId="0" applyFont="1" applyFill="1" applyBorder="1"/>
    <xf numFmtId="3" fontId="6" fillId="0" borderId="26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8" fillId="0" borderId="0" xfId="0" applyFont="1"/>
    <xf numFmtId="167" fontId="14" fillId="0" borderId="30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8" fillId="0" borderId="0" xfId="0" applyFont="1"/>
    <xf numFmtId="0" fontId="13" fillId="10" borderId="1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3" fillId="22" borderId="10" xfId="0" applyFont="1" applyFill="1" applyBorder="1" applyAlignment="1">
      <alignment horizontal="center" vertical="center"/>
    </xf>
    <xf numFmtId="0" fontId="13" fillId="23" borderId="10" xfId="0" applyFont="1" applyFill="1" applyBorder="1" applyAlignment="1">
      <alignment horizontal="center" vertical="center"/>
    </xf>
    <xf numFmtId="0" fontId="12" fillId="22" borderId="31" xfId="0" applyFont="1" applyFill="1" applyBorder="1" applyAlignment="1">
      <alignment horizontal="center" vertical="center" wrapText="1"/>
    </xf>
    <xf numFmtId="0" fontId="12" fillId="23" borderId="31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6" fillId="0" borderId="3" xfId="0" quotePrefix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7" fillId="7" borderId="3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" fontId="7" fillId="7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167" fontId="8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8" fillId="0" borderId="3" xfId="2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3" fillId="22" borderId="32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 wrapText="1"/>
    </xf>
    <xf numFmtId="0" fontId="13" fillId="24" borderId="38" xfId="0" applyFont="1" applyFill="1" applyBorder="1" applyAlignment="1">
      <alignment horizontal="center" vertical="center"/>
    </xf>
    <xf numFmtId="0" fontId="13" fillId="24" borderId="3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23" borderId="21" xfId="0" applyFont="1" applyFill="1" applyBorder="1" applyAlignment="1">
      <alignment horizontal="center" vertical="center" wrapText="1"/>
    </xf>
    <xf numFmtId="0" fontId="13" fillId="24" borderId="6" xfId="0" applyFont="1" applyFill="1" applyBorder="1" applyAlignment="1">
      <alignment horizontal="center" vertical="center" wrapText="1"/>
    </xf>
    <xf numFmtId="0" fontId="13" fillId="24" borderId="7" xfId="0" applyFont="1" applyFill="1" applyBorder="1" applyAlignment="1">
      <alignment horizontal="center" vertical="center" wrapText="1"/>
    </xf>
    <xf numFmtId="0" fontId="12" fillId="22" borderId="28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/>
    </xf>
    <xf numFmtId="0" fontId="13" fillId="11" borderId="4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2" fillId="22" borderId="36" xfId="0" applyFont="1" applyFill="1" applyBorder="1" applyAlignment="1">
      <alignment horizontal="center" vertical="center" wrapText="1"/>
    </xf>
    <xf numFmtId="0" fontId="12" fillId="23" borderId="37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/>
    </xf>
    <xf numFmtId="167" fontId="6" fillId="26" borderId="45" xfId="0" applyNumberFormat="1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8" borderId="45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0" fontId="6" fillId="0" borderId="4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167" fontId="6" fillId="0" borderId="45" xfId="0" applyNumberFormat="1" applyFont="1" applyBorder="1" applyAlignment="1">
      <alignment horizontal="center" vertical="center"/>
    </xf>
    <xf numFmtId="167" fontId="6" fillId="26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" fontId="6" fillId="27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0" fontId="6" fillId="29" borderId="1" xfId="0" applyFont="1" applyFill="1" applyBorder="1" applyAlignment="1">
      <alignment horizontal="center" vertical="center"/>
    </xf>
    <xf numFmtId="1" fontId="6" fillId="28" borderId="1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vertical="center"/>
    </xf>
    <xf numFmtId="0" fontId="19" fillId="0" borderId="0" xfId="0" applyFont="1"/>
    <xf numFmtId="0" fontId="0" fillId="0" borderId="0" xfId="0" applyFont="1" applyAlignment="1"/>
    <xf numFmtId="0" fontId="13" fillId="10" borderId="10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2" fillId="30" borderId="28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/>
    </xf>
    <xf numFmtId="0" fontId="19" fillId="0" borderId="47" xfId="0" applyFont="1" applyBorder="1"/>
    <xf numFmtId="0" fontId="13" fillId="10" borderId="24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30" borderId="47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0" fontId="13" fillId="11" borderId="48" xfId="0" applyFont="1" applyFill="1" applyBorder="1" applyAlignment="1">
      <alignment horizontal="center" vertical="center"/>
    </xf>
    <xf numFmtId="0" fontId="20" fillId="0" borderId="47" xfId="0" applyFont="1" applyBorder="1"/>
    <xf numFmtId="0" fontId="21" fillId="10" borderId="47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right" vertical="center"/>
    </xf>
    <xf numFmtId="0" fontId="14" fillId="31" borderId="14" xfId="0" applyFont="1" applyFill="1" applyBorder="1" applyAlignment="1">
      <alignment horizontal="center" vertical="center"/>
    </xf>
    <xf numFmtId="0" fontId="14" fillId="31" borderId="13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28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horizontal="center" vertical="center"/>
    </xf>
    <xf numFmtId="1" fontId="14" fillId="0" borderId="50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/>
    <xf numFmtId="0" fontId="22" fillId="0" borderId="51" xfId="0" applyFont="1" applyBorder="1"/>
    <xf numFmtId="0" fontId="14" fillId="0" borderId="50" xfId="0" applyFont="1" applyFill="1" applyBorder="1" applyAlignment="1">
      <alignment horizontal="right" vertical="center"/>
    </xf>
    <xf numFmtId="1" fontId="14" fillId="34" borderId="13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4" fillId="31" borderId="13" xfId="0" applyNumberFormat="1" applyFont="1" applyFill="1" applyBorder="1" applyAlignment="1">
      <alignment horizontal="center" vertical="center"/>
    </xf>
    <xf numFmtId="1" fontId="14" fillId="12" borderId="13" xfId="0" applyNumberFormat="1" applyFont="1" applyFill="1" applyBorder="1" applyAlignment="1">
      <alignment horizontal="center" vertical="center"/>
    </xf>
    <xf numFmtId="1" fontId="14" fillId="32" borderId="13" xfId="0" applyNumberFormat="1" applyFont="1" applyFill="1" applyBorder="1" applyAlignment="1">
      <alignment horizontal="center" vertical="center"/>
    </xf>
    <xf numFmtId="0" fontId="14" fillId="21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1" fontId="24" fillId="0" borderId="0" xfId="0" applyNumberFormat="1" applyFont="1" applyBorder="1"/>
    <xf numFmtId="0" fontId="24" fillId="0" borderId="51" xfId="0" applyFont="1" applyBorder="1"/>
    <xf numFmtId="1" fontId="14" fillId="28" borderId="13" xfId="0" applyNumberFormat="1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10" fontId="18" fillId="0" borderId="0" xfId="0" applyNumberFormat="1" applyFont="1" applyAlignment="1">
      <alignment vertical="center"/>
    </xf>
    <xf numFmtId="3" fontId="19" fillId="0" borderId="0" xfId="0" applyNumberFormat="1" applyFont="1"/>
    <xf numFmtId="0" fontId="25" fillId="0" borderId="0" xfId="0" applyFont="1" applyAlignment="1">
      <alignment vertical="center"/>
    </xf>
    <xf numFmtId="167" fontId="6" fillId="4" borderId="45" xfId="0" applyNumberFormat="1" applyFont="1" applyFill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/>
    </xf>
    <xf numFmtId="167" fontId="22" fillId="26" borderId="1" xfId="0" applyNumberFormat="1" applyFont="1" applyFill="1" applyBorder="1" applyAlignment="1">
      <alignment horizontal="center"/>
    </xf>
    <xf numFmtId="167" fontId="24" fillId="26" borderId="1" xfId="0" applyNumberFormat="1" applyFont="1" applyFill="1" applyBorder="1" applyAlignment="1">
      <alignment horizontal="center"/>
    </xf>
    <xf numFmtId="0" fontId="14" fillId="39" borderId="14" xfId="0" applyFont="1" applyFill="1" applyBorder="1" applyAlignment="1">
      <alignment horizontal="center" vertical="center"/>
    </xf>
    <xf numFmtId="3" fontId="6" fillId="5" borderId="45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25" borderId="7" xfId="0" applyFont="1" applyFill="1" applyBorder="1" applyAlignment="1">
      <alignment horizontal="center"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12" fillId="25" borderId="23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3" fillId="24" borderId="7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2" borderId="7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24" borderId="4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12" fillId="11" borderId="35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3" fillId="30" borderId="35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3" fillId="10" borderId="46" xfId="0" applyFont="1" applyFill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28" xfId="0" applyFont="1" applyBorder="1" applyAlignment="1">
      <alignment vertical="center"/>
    </xf>
  </cellXfs>
  <cellStyles count="6">
    <cellStyle name="Hipervínculo 2" xfId="5"/>
    <cellStyle name="Linea horizontal" xfId="4"/>
    <cellStyle name="Moneda 2" xfId="1"/>
    <cellStyle name="Normal" xfId="0" builtinId="0"/>
    <cellStyle name="Normal 10" xfId="3"/>
    <cellStyle name="Porcentaje" xfId="2" builtinId="5"/>
  </cellStyles>
  <dxfs count="3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HM45"/>
  <sheetViews>
    <sheetView showGridLines="0" zoomScale="90" zoomScaleNormal="90" workbookViewId="0">
      <pane xSplit="2" ySplit="3" topLeftCell="FF4" activePane="bottomRight" state="frozen"/>
      <selection pane="topRight" activeCell="C1" sqref="C1"/>
      <selection pane="bottomLeft" activeCell="A5" sqref="A5"/>
      <selection pane="bottomRight" activeCell="FK2" sqref="FK2"/>
    </sheetView>
  </sheetViews>
  <sheetFormatPr baseColWidth="10" defaultColWidth="11.42578125" defaultRowHeight="1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7" width="11.42578125" style="26"/>
  </cols>
  <sheetData>
    <row r="1" spans="1:221" s="180" customFormat="1" ht="15.75" customHeight="1" thickBot="1">
      <c r="A1" s="333" t="s">
        <v>56</v>
      </c>
      <c r="B1" s="333" t="s">
        <v>0</v>
      </c>
      <c r="C1" s="35"/>
      <c r="D1" s="35"/>
      <c r="E1" s="35"/>
      <c r="F1" s="35"/>
      <c r="G1" s="35"/>
      <c r="H1" s="330" t="s">
        <v>264</v>
      </c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  <c r="AG1" s="327" t="s">
        <v>349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9"/>
      <c r="BF1" s="318" t="s">
        <v>413</v>
      </c>
      <c r="BG1" s="319"/>
      <c r="BH1" s="319"/>
      <c r="BI1" s="319"/>
      <c r="BJ1" s="319"/>
      <c r="BK1" s="319"/>
      <c r="BL1" s="319"/>
      <c r="BM1" s="319"/>
      <c r="BN1" s="320"/>
      <c r="BO1" s="324" t="s">
        <v>414</v>
      </c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6"/>
      <c r="CC1" s="335" t="s">
        <v>415</v>
      </c>
      <c r="CD1" s="335"/>
      <c r="CE1" s="334" t="s">
        <v>416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18" t="s">
        <v>417</v>
      </c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  <c r="DE1" s="334" t="s">
        <v>418</v>
      </c>
      <c r="DF1" s="334"/>
      <c r="DG1" s="334"/>
      <c r="DH1" s="334"/>
      <c r="DI1" s="334"/>
      <c r="DJ1" s="318" t="s">
        <v>419</v>
      </c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20"/>
      <c r="EN1" s="324" t="s">
        <v>420</v>
      </c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6"/>
      <c r="FC1" s="321" t="s">
        <v>396</v>
      </c>
      <c r="FD1" s="322"/>
      <c r="FE1" s="323"/>
      <c r="FF1" s="179"/>
      <c r="FG1" s="315" t="s">
        <v>397</v>
      </c>
      <c r="FH1" s="316"/>
      <c r="FI1" s="316"/>
      <c r="FJ1" s="316"/>
      <c r="FK1" s="316"/>
      <c r="FL1" s="316"/>
      <c r="FM1" s="317"/>
      <c r="FN1" s="179"/>
      <c r="FO1" s="179"/>
      <c r="FP1" s="179"/>
      <c r="FQ1" s="179"/>
      <c r="FR1" s="179"/>
      <c r="FS1" s="179"/>
      <c r="FT1" s="179"/>
      <c r="FU1" s="179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</row>
    <row r="2" spans="1:221" s="180" customFormat="1" ht="85.15" customHeight="1" thickBot="1">
      <c r="A2" s="333"/>
      <c r="B2" s="333"/>
      <c r="C2" s="158" t="s">
        <v>1</v>
      </c>
      <c r="D2" s="158" t="s">
        <v>2</v>
      </c>
      <c r="E2" s="16" t="s">
        <v>34</v>
      </c>
      <c r="F2" s="16" t="s">
        <v>35</v>
      </c>
      <c r="G2" s="16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1" t="s">
        <v>37</v>
      </c>
      <c r="AD2" s="161" t="s">
        <v>38</v>
      </c>
      <c r="AE2" s="161" t="s">
        <v>39</v>
      </c>
      <c r="AF2" s="161" t="s">
        <v>40</v>
      </c>
      <c r="AG2" s="217" t="s">
        <v>295</v>
      </c>
      <c r="AH2" s="225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163" t="s">
        <v>345</v>
      </c>
      <c r="BF2" s="161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4" t="s">
        <v>369</v>
      </c>
      <c r="FC2" s="235" t="s">
        <v>189</v>
      </c>
      <c r="FD2" s="236" t="s">
        <v>190</v>
      </c>
      <c r="FE2" s="237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  <c r="FO2" s="179"/>
      <c r="FP2" s="179"/>
      <c r="FQ2" s="179"/>
      <c r="FR2" s="179"/>
      <c r="FS2" s="179"/>
      <c r="FT2" s="179"/>
      <c r="FU2" s="179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</row>
    <row r="3" spans="1:221" s="180" customFormat="1" ht="15.75" thickBot="1">
      <c r="A3" s="333"/>
      <c r="B3" s="333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72" t="s">
        <v>243</v>
      </c>
      <c r="Q3" s="172" t="s">
        <v>244</v>
      </c>
      <c r="R3" s="172" t="s">
        <v>245</v>
      </c>
      <c r="S3" s="172" t="s">
        <v>246</v>
      </c>
      <c r="T3" s="172" t="s">
        <v>247</v>
      </c>
      <c r="U3" s="172" t="s">
        <v>319</v>
      </c>
      <c r="V3" s="172" t="s">
        <v>321</v>
      </c>
      <c r="W3" s="172" t="s">
        <v>323</v>
      </c>
      <c r="X3" s="172" t="s">
        <v>324</v>
      </c>
      <c r="Y3" s="172" t="s">
        <v>325</v>
      </c>
      <c r="Z3" s="172" t="s">
        <v>329</v>
      </c>
      <c r="AA3" s="172" t="s">
        <v>330</v>
      </c>
      <c r="AB3" s="172" t="s">
        <v>331</v>
      </c>
      <c r="AC3" s="37" t="s">
        <v>334</v>
      </c>
      <c r="AD3" s="37" t="s">
        <v>335</v>
      </c>
      <c r="AE3" s="37" t="s">
        <v>336</v>
      </c>
      <c r="AF3" s="37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37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72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72" t="s">
        <v>249</v>
      </c>
      <c r="EG3" s="172" t="s">
        <v>274</v>
      </c>
      <c r="EH3" s="172" t="s">
        <v>276</v>
      </c>
      <c r="EI3" s="172" t="s">
        <v>380</v>
      </c>
      <c r="EJ3" s="172" t="s">
        <v>381</v>
      </c>
      <c r="EK3" s="172" t="s">
        <v>382</v>
      </c>
      <c r="EL3" s="172" t="s">
        <v>383</v>
      </c>
      <c r="EM3" s="172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230" t="s">
        <v>370</v>
      </c>
      <c r="EW3" s="230" t="s">
        <v>371</v>
      </c>
      <c r="EX3" s="230" t="s">
        <v>372</v>
      </c>
      <c r="EY3" s="230" t="s">
        <v>373</v>
      </c>
      <c r="EZ3" s="230" t="s">
        <v>374</v>
      </c>
      <c r="FA3" s="230" t="s">
        <v>375</v>
      </c>
      <c r="FB3" s="231" t="s">
        <v>376</v>
      </c>
      <c r="FC3" s="167" t="s">
        <v>312</v>
      </c>
      <c r="FD3" s="168" t="s">
        <v>313</v>
      </c>
      <c r="FE3" s="169" t="s">
        <v>314</v>
      </c>
      <c r="FF3" s="179"/>
      <c r="FG3" s="15" t="s">
        <v>255</v>
      </c>
      <c r="FH3" s="15" t="s">
        <v>256</v>
      </c>
      <c r="FI3" s="15" t="s">
        <v>257</v>
      </c>
      <c r="FJ3" s="15" t="s">
        <v>258</v>
      </c>
      <c r="FK3" s="15" t="s">
        <v>259</v>
      </c>
      <c r="FL3" s="15" t="s">
        <v>260</v>
      </c>
      <c r="FM3" s="15" t="s">
        <v>261</v>
      </c>
      <c r="FN3" s="179"/>
      <c r="FO3" s="179"/>
      <c r="FP3" s="179"/>
      <c r="FQ3" s="179"/>
      <c r="FR3" s="179"/>
      <c r="FS3" s="179"/>
      <c r="FT3" s="179"/>
      <c r="FU3" s="179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</row>
    <row r="4" spans="1:221" s="133" customFormat="1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18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18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185" t="s">
        <v>57</v>
      </c>
      <c r="BJ4" s="185" t="s">
        <v>57</v>
      </c>
      <c r="BK4" s="18">
        <v>1</v>
      </c>
      <c r="BL4" s="18">
        <v>1</v>
      </c>
      <c r="BM4" s="185" t="s">
        <v>57</v>
      </c>
      <c r="BN4" s="185" t="s">
        <v>57</v>
      </c>
      <c r="BO4" s="185" t="s">
        <v>57</v>
      </c>
      <c r="BP4" s="18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18">
        <v>1</v>
      </c>
      <c r="BV4" s="18">
        <v>1</v>
      </c>
      <c r="BW4" s="19">
        <v>0</v>
      </c>
      <c r="BX4" s="18">
        <v>1</v>
      </c>
      <c r="BY4" s="19">
        <v>0</v>
      </c>
      <c r="BZ4" s="18">
        <v>1</v>
      </c>
      <c r="CA4" s="18">
        <v>1</v>
      </c>
      <c r="CB4" s="185" t="s">
        <v>57</v>
      </c>
      <c r="CC4" s="18">
        <v>1</v>
      </c>
      <c r="CD4" s="18">
        <v>1</v>
      </c>
      <c r="CE4" s="18">
        <v>1</v>
      </c>
      <c r="CF4" s="19">
        <v>0</v>
      </c>
      <c r="CG4" s="18">
        <v>1</v>
      </c>
      <c r="CH4" s="185" t="s">
        <v>57</v>
      </c>
      <c r="CI4" s="185" t="s">
        <v>57</v>
      </c>
      <c r="CJ4" s="185" t="s">
        <v>57</v>
      </c>
      <c r="CK4" s="19">
        <v>0</v>
      </c>
      <c r="CL4" s="185" t="s">
        <v>57</v>
      </c>
      <c r="CM4" s="19">
        <v>0</v>
      </c>
      <c r="CN4" s="19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18">
        <v>1</v>
      </c>
      <c r="CU4" s="19">
        <v>0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19">
        <v>0</v>
      </c>
      <c r="DC4" s="185" t="s">
        <v>57</v>
      </c>
      <c r="DD4" s="185" t="s">
        <v>57</v>
      </c>
      <c r="DE4" s="18">
        <v>1</v>
      </c>
      <c r="DF4" s="18">
        <v>1</v>
      </c>
      <c r="DG4" s="185" t="s">
        <v>57</v>
      </c>
      <c r="DH4" s="18">
        <v>1</v>
      </c>
      <c r="DI4" s="185" t="s">
        <v>57</v>
      </c>
      <c r="DJ4" s="18">
        <v>1</v>
      </c>
      <c r="DK4" s="19">
        <v>0</v>
      </c>
      <c r="DL4" s="18">
        <v>1</v>
      </c>
      <c r="DM4" s="19">
        <v>0</v>
      </c>
      <c r="DN4" s="18">
        <v>1</v>
      </c>
      <c r="DO4" s="18">
        <v>1</v>
      </c>
      <c r="DP4" s="185" t="s">
        <v>57</v>
      </c>
      <c r="DQ4" s="185" t="s">
        <v>57</v>
      </c>
      <c r="DR4" s="18">
        <v>1</v>
      </c>
      <c r="DS4" s="185" t="s">
        <v>57</v>
      </c>
      <c r="DT4" s="185" t="s">
        <v>57</v>
      </c>
      <c r="DU4" s="18">
        <v>1</v>
      </c>
      <c r="DV4" s="18">
        <v>1</v>
      </c>
      <c r="DW4" s="19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18">
        <v>1</v>
      </c>
      <c r="EP4" s="18">
        <v>1</v>
      </c>
      <c r="EQ4" s="19">
        <v>0</v>
      </c>
      <c r="ER4" s="19">
        <v>0</v>
      </c>
      <c r="ES4" s="18">
        <v>1</v>
      </c>
      <c r="ET4" s="18">
        <v>1</v>
      </c>
      <c r="EU4" s="19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165">
        <f t="shared" ref="FC4:FC35" si="0">SUM(H4:FB4)</f>
        <v>29</v>
      </c>
      <c r="FD4" s="209">
        <f>(FC4/42)</f>
        <v>0.69047619047619047</v>
      </c>
      <c r="FE4" s="166">
        <f>RANK(FD4,$FD$4:$FD$35)</f>
        <v>5</v>
      </c>
      <c r="FF4" s="179"/>
      <c r="FG4" s="186"/>
      <c r="FH4" s="186"/>
      <c r="FI4" s="186"/>
      <c r="FJ4" s="186"/>
      <c r="FK4" s="201">
        <v>2660.1995902086928</v>
      </c>
      <c r="FL4" s="186"/>
      <c r="FM4" s="186"/>
      <c r="FN4" s="179"/>
      <c r="FO4" s="179"/>
      <c r="FP4" s="179"/>
      <c r="FQ4" s="179"/>
      <c r="FR4" s="179"/>
      <c r="FS4" s="179"/>
      <c r="FT4" s="179"/>
      <c r="FU4" s="179"/>
    </row>
    <row r="5" spans="1:221" s="133" customFormat="1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7">
        <v>1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7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67" t="s">
        <v>57</v>
      </c>
      <c r="BJ5" s="67" t="s">
        <v>57</v>
      </c>
      <c r="BK5" s="7">
        <v>1</v>
      </c>
      <c r="BL5" s="7">
        <v>1</v>
      </c>
      <c r="BM5" s="67" t="s">
        <v>57</v>
      </c>
      <c r="BN5" s="67" t="s">
        <v>57</v>
      </c>
      <c r="BO5" s="67" t="s">
        <v>57</v>
      </c>
      <c r="BP5" s="7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7">
        <v>1</v>
      </c>
      <c r="BV5" s="9">
        <v>0</v>
      </c>
      <c r="BW5" s="7">
        <v>1</v>
      </c>
      <c r="BX5" s="7">
        <v>1</v>
      </c>
      <c r="BY5" s="7">
        <v>1</v>
      </c>
      <c r="BZ5" s="7">
        <v>1</v>
      </c>
      <c r="CA5" s="7">
        <v>1</v>
      </c>
      <c r="CB5" s="185" t="s">
        <v>57</v>
      </c>
      <c r="CC5" s="7">
        <v>1</v>
      </c>
      <c r="CD5" s="7">
        <v>1</v>
      </c>
      <c r="CE5" s="7">
        <v>1</v>
      </c>
      <c r="CF5" s="7">
        <v>1</v>
      </c>
      <c r="CG5" s="9">
        <v>0</v>
      </c>
      <c r="CH5" s="67" t="s">
        <v>57</v>
      </c>
      <c r="CI5" s="67" t="s">
        <v>57</v>
      </c>
      <c r="CJ5" s="67" t="s">
        <v>57</v>
      </c>
      <c r="CK5" s="7">
        <v>1</v>
      </c>
      <c r="CL5" s="67" t="s">
        <v>57</v>
      </c>
      <c r="CM5" s="9">
        <v>0</v>
      </c>
      <c r="CN5" s="9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7">
        <v>1</v>
      </c>
      <c r="CU5" s="7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7">
        <v>1</v>
      </c>
      <c r="DC5" s="67" t="s">
        <v>57</v>
      </c>
      <c r="DD5" s="185" t="s">
        <v>57</v>
      </c>
      <c r="DE5" s="7">
        <v>1</v>
      </c>
      <c r="DF5" s="7">
        <v>1</v>
      </c>
      <c r="DG5" s="67" t="s">
        <v>57</v>
      </c>
      <c r="DH5" s="7">
        <v>1</v>
      </c>
      <c r="DI5" s="67" t="s">
        <v>57</v>
      </c>
      <c r="DJ5" s="9">
        <v>0</v>
      </c>
      <c r="DK5" s="9">
        <v>0</v>
      </c>
      <c r="DL5" s="7">
        <v>1</v>
      </c>
      <c r="DM5" s="9">
        <v>0</v>
      </c>
      <c r="DN5" s="9">
        <v>0</v>
      </c>
      <c r="DO5" s="9">
        <v>0</v>
      </c>
      <c r="DP5" s="67" t="s">
        <v>57</v>
      </c>
      <c r="DQ5" s="67" t="s">
        <v>57</v>
      </c>
      <c r="DR5" s="7">
        <v>1</v>
      </c>
      <c r="DS5" s="67" t="s">
        <v>57</v>
      </c>
      <c r="DT5" s="67" t="s">
        <v>57</v>
      </c>
      <c r="DU5" s="9">
        <v>0</v>
      </c>
      <c r="DV5" s="9">
        <v>0</v>
      </c>
      <c r="DW5" s="9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7">
        <v>1</v>
      </c>
      <c r="EP5" s="9">
        <v>0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25</v>
      </c>
      <c r="FD5" s="210">
        <f t="shared" ref="FD5:FD35" si="1">(FC5/42)</f>
        <v>0.59523809523809523</v>
      </c>
      <c r="FE5" s="101">
        <f t="shared" ref="FE5:FE35" si="2">RANK(FD5,$FD$4:$FD$35)</f>
        <v>9</v>
      </c>
      <c r="FF5" s="179"/>
      <c r="FG5" s="190"/>
      <c r="FH5" s="190"/>
      <c r="FI5" s="190"/>
      <c r="FJ5" s="190"/>
      <c r="FK5" s="202">
        <v>6217.4986028179674</v>
      </c>
      <c r="FL5" s="190"/>
      <c r="FM5" s="190"/>
      <c r="FN5" s="179"/>
      <c r="FO5" s="179"/>
      <c r="FP5" s="179"/>
      <c r="FQ5" s="179"/>
      <c r="FR5" s="179"/>
      <c r="FS5" s="179"/>
      <c r="FT5" s="179"/>
      <c r="FU5" s="179"/>
    </row>
    <row r="6" spans="1:221" s="133" customFormat="1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13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13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67" t="s">
        <v>57</v>
      </c>
      <c r="BJ6" s="67" t="s">
        <v>57</v>
      </c>
      <c r="BK6" s="13">
        <v>0</v>
      </c>
      <c r="BL6" s="13">
        <v>0</v>
      </c>
      <c r="BM6" s="67" t="s">
        <v>57</v>
      </c>
      <c r="BN6" s="67" t="s">
        <v>57</v>
      </c>
      <c r="BO6" s="67" t="s">
        <v>57</v>
      </c>
      <c r="BP6" s="13">
        <v>0</v>
      </c>
      <c r="BQ6" s="67" t="s">
        <v>57</v>
      </c>
      <c r="BR6" s="67" t="s">
        <v>57</v>
      </c>
      <c r="BS6" s="67" t="s">
        <v>57</v>
      </c>
      <c r="BT6" s="67" t="s">
        <v>57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85" t="s">
        <v>57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67" t="s">
        <v>57</v>
      </c>
      <c r="CI6" s="67" t="s">
        <v>57</v>
      </c>
      <c r="CJ6" s="67" t="s">
        <v>57</v>
      </c>
      <c r="CK6" s="13">
        <v>0</v>
      </c>
      <c r="CL6" s="67" t="s">
        <v>57</v>
      </c>
      <c r="CM6" s="13">
        <v>0</v>
      </c>
      <c r="CN6" s="13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13">
        <v>0</v>
      </c>
      <c r="CU6" s="13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13">
        <v>0</v>
      </c>
      <c r="DC6" s="67" t="s">
        <v>57</v>
      </c>
      <c r="DD6" s="185" t="s">
        <v>57</v>
      </c>
      <c r="DE6" s="13">
        <v>0</v>
      </c>
      <c r="DF6" s="13">
        <v>0</v>
      </c>
      <c r="DG6" s="67" t="s">
        <v>57</v>
      </c>
      <c r="DH6" s="13">
        <v>0</v>
      </c>
      <c r="DI6" s="67" t="s">
        <v>57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67" t="s">
        <v>57</v>
      </c>
      <c r="DQ6" s="67" t="s">
        <v>57</v>
      </c>
      <c r="DR6" s="13">
        <v>0</v>
      </c>
      <c r="DS6" s="67" t="s">
        <v>57</v>
      </c>
      <c r="DT6" s="67" t="s">
        <v>57</v>
      </c>
      <c r="DU6" s="13">
        <v>0</v>
      </c>
      <c r="DV6" s="13">
        <v>0</v>
      </c>
      <c r="DW6" s="13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0</v>
      </c>
      <c r="EU6" s="13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0</v>
      </c>
      <c r="FD6" s="210">
        <f t="shared" si="1"/>
        <v>0</v>
      </c>
      <c r="FE6" s="101">
        <f t="shared" si="2"/>
        <v>32</v>
      </c>
      <c r="FF6" s="179"/>
      <c r="FG6" s="190"/>
      <c r="FH6" s="190"/>
      <c r="FI6" s="190"/>
      <c r="FJ6" s="190"/>
      <c r="FK6" s="202">
        <v>117.46785648420723</v>
      </c>
      <c r="FL6" s="190"/>
      <c r="FM6" s="190"/>
      <c r="FN6" s="179"/>
      <c r="FO6" s="179"/>
      <c r="FP6" s="179"/>
      <c r="FQ6" s="179"/>
      <c r="FR6" s="179"/>
      <c r="FS6" s="179"/>
      <c r="FT6" s="179"/>
      <c r="FU6" s="179"/>
    </row>
    <row r="7" spans="1:221" s="133" customFormat="1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7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7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67" t="s">
        <v>57</v>
      </c>
      <c r="BJ7" s="67" t="s">
        <v>57</v>
      </c>
      <c r="BK7" s="7">
        <v>1</v>
      </c>
      <c r="BL7" s="7">
        <v>1</v>
      </c>
      <c r="BM7" s="67" t="s">
        <v>57</v>
      </c>
      <c r="BN7" s="67" t="s">
        <v>57</v>
      </c>
      <c r="BO7" s="67" t="s">
        <v>57</v>
      </c>
      <c r="BP7" s="7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7">
        <v>1</v>
      </c>
      <c r="BV7" s="7">
        <v>1</v>
      </c>
      <c r="BW7" s="9">
        <v>0</v>
      </c>
      <c r="BX7" s="7">
        <v>1</v>
      </c>
      <c r="BY7" s="9">
        <v>0</v>
      </c>
      <c r="BZ7" s="7">
        <v>1</v>
      </c>
      <c r="CA7" s="7">
        <v>1</v>
      </c>
      <c r="CB7" s="185" t="s">
        <v>57</v>
      </c>
      <c r="CC7" s="7">
        <v>1</v>
      </c>
      <c r="CD7" s="9">
        <v>0</v>
      </c>
      <c r="CE7" s="7">
        <v>1</v>
      </c>
      <c r="CF7" s="9">
        <v>0</v>
      </c>
      <c r="CG7" s="7">
        <v>1</v>
      </c>
      <c r="CH7" s="67" t="s">
        <v>57</v>
      </c>
      <c r="CI7" s="67" t="s">
        <v>57</v>
      </c>
      <c r="CJ7" s="67" t="s">
        <v>57</v>
      </c>
      <c r="CK7" s="9">
        <v>0</v>
      </c>
      <c r="CL7" s="67" t="s">
        <v>57</v>
      </c>
      <c r="CM7" s="9">
        <v>0</v>
      </c>
      <c r="CN7" s="7">
        <v>1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9">
        <v>0</v>
      </c>
      <c r="CU7" s="9">
        <v>0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7">
        <v>1</v>
      </c>
      <c r="DC7" s="67" t="s">
        <v>57</v>
      </c>
      <c r="DD7" s="185" t="s">
        <v>57</v>
      </c>
      <c r="DE7" s="7">
        <v>1</v>
      </c>
      <c r="DF7" s="7">
        <v>1</v>
      </c>
      <c r="DG7" s="67" t="s">
        <v>57</v>
      </c>
      <c r="DH7" s="7">
        <v>1</v>
      </c>
      <c r="DI7" s="67" t="s">
        <v>57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67" t="s">
        <v>57</v>
      </c>
      <c r="DQ7" s="67" t="s">
        <v>57</v>
      </c>
      <c r="DR7" s="7">
        <v>1</v>
      </c>
      <c r="DS7" s="67" t="s">
        <v>57</v>
      </c>
      <c r="DT7" s="67" t="s">
        <v>57</v>
      </c>
      <c r="DU7" s="7">
        <v>1</v>
      </c>
      <c r="DV7" s="9">
        <v>0</v>
      </c>
      <c r="DW7" s="9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9">
        <v>0</v>
      </c>
      <c r="EP7" s="9">
        <v>0</v>
      </c>
      <c r="EQ7" s="9">
        <v>0</v>
      </c>
      <c r="ER7" s="7">
        <v>1</v>
      </c>
      <c r="ES7" s="7">
        <v>1</v>
      </c>
      <c r="ET7" s="7">
        <v>1</v>
      </c>
      <c r="EU7" s="7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24</v>
      </c>
      <c r="FD7" s="210">
        <f t="shared" si="1"/>
        <v>0.5714285714285714</v>
      </c>
      <c r="FE7" s="101">
        <f t="shared" si="2"/>
        <v>10</v>
      </c>
      <c r="FF7" s="179"/>
      <c r="FG7" s="190"/>
      <c r="FH7" s="190"/>
      <c r="FI7" s="190"/>
      <c r="FJ7" s="190"/>
      <c r="FK7" s="202">
        <v>50.508292100089101</v>
      </c>
      <c r="FL7" s="190"/>
      <c r="FM7" s="190"/>
      <c r="FN7" s="179"/>
      <c r="FO7" s="179"/>
      <c r="FP7" s="179"/>
      <c r="FQ7" s="179"/>
      <c r="FR7" s="179"/>
      <c r="FS7" s="179"/>
      <c r="FT7" s="179"/>
      <c r="FU7" s="179"/>
    </row>
    <row r="8" spans="1:221" s="133" customFormat="1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7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7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67" t="s">
        <v>57</v>
      </c>
      <c r="BJ8" s="67" t="s">
        <v>57</v>
      </c>
      <c r="BK8" s="7">
        <v>1</v>
      </c>
      <c r="BL8" s="7">
        <v>1</v>
      </c>
      <c r="BM8" s="67" t="s">
        <v>57</v>
      </c>
      <c r="BN8" s="67" t="s">
        <v>57</v>
      </c>
      <c r="BO8" s="67" t="s">
        <v>57</v>
      </c>
      <c r="BP8" s="7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7">
        <v>1</v>
      </c>
      <c r="BV8" s="7">
        <v>1</v>
      </c>
      <c r="BW8" s="7">
        <v>1</v>
      </c>
      <c r="BX8" s="7">
        <v>1</v>
      </c>
      <c r="BY8" s="7">
        <v>1</v>
      </c>
      <c r="BZ8" s="7">
        <v>1</v>
      </c>
      <c r="CA8" s="7">
        <v>1</v>
      </c>
      <c r="CB8" s="185" t="s">
        <v>57</v>
      </c>
      <c r="CC8" s="7">
        <v>1</v>
      </c>
      <c r="CD8" s="9">
        <v>0</v>
      </c>
      <c r="CE8" s="9">
        <v>0</v>
      </c>
      <c r="CF8" s="9">
        <v>0</v>
      </c>
      <c r="CG8" s="9">
        <v>0</v>
      </c>
      <c r="CH8" s="67" t="s">
        <v>57</v>
      </c>
      <c r="CI8" s="67" t="s">
        <v>57</v>
      </c>
      <c r="CJ8" s="67" t="s">
        <v>57</v>
      </c>
      <c r="CK8" s="9">
        <v>0</v>
      </c>
      <c r="CL8" s="67" t="s">
        <v>57</v>
      </c>
      <c r="CM8" s="9">
        <v>0</v>
      </c>
      <c r="CN8" s="9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9">
        <v>0</v>
      </c>
      <c r="CU8" s="9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7">
        <v>1</v>
      </c>
      <c r="DC8" s="67" t="s">
        <v>57</v>
      </c>
      <c r="DD8" s="185" t="s">
        <v>57</v>
      </c>
      <c r="DE8" s="7">
        <v>1</v>
      </c>
      <c r="DF8" s="7">
        <v>1</v>
      </c>
      <c r="DG8" s="67" t="s">
        <v>57</v>
      </c>
      <c r="DH8" s="7">
        <v>1</v>
      </c>
      <c r="DI8" s="67" t="s">
        <v>57</v>
      </c>
      <c r="DJ8" s="9">
        <v>0</v>
      </c>
      <c r="DK8" s="9">
        <v>0</v>
      </c>
      <c r="DL8" s="7">
        <v>1</v>
      </c>
      <c r="DM8" s="7">
        <v>1</v>
      </c>
      <c r="DN8" s="9">
        <v>0</v>
      </c>
      <c r="DO8" s="9">
        <v>0</v>
      </c>
      <c r="DP8" s="67" t="s">
        <v>57</v>
      </c>
      <c r="DQ8" s="67" t="s">
        <v>57</v>
      </c>
      <c r="DR8" s="7">
        <v>1</v>
      </c>
      <c r="DS8" s="67" t="s">
        <v>57</v>
      </c>
      <c r="DT8" s="67" t="s">
        <v>57</v>
      </c>
      <c r="DU8" s="7">
        <v>1</v>
      </c>
      <c r="DV8" s="7">
        <v>1</v>
      </c>
      <c r="DW8" s="9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9">
        <v>0</v>
      </c>
      <c r="EU8" s="7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23</v>
      </c>
      <c r="FD8" s="210">
        <f t="shared" si="1"/>
        <v>0.54761904761904767</v>
      </c>
      <c r="FE8" s="101">
        <f t="shared" si="2"/>
        <v>13</v>
      </c>
      <c r="FF8" s="179"/>
      <c r="FG8" s="190"/>
      <c r="FH8" s="190"/>
      <c r="FI8" s="190"/>
      <c r="FJ8" s="190"/>
      <c r="FK8" s="202">
        <v>17474.281663164824</v>
      </c>
      <c r="FL8" s="190"/>
      <c r="FM8" s="190"/>
      <c r="FN8" s="179"/>
      <c r="FO8" s="179"/>
      <c r="FP8" s="179"/>
      <c r="FQ8" s="179"/>
      <c r="FR8" s="179"/>
      <c r="FS8" s="179"/>
      <c r="FT8" s="179"/>
      <c r="FU8" s="179"/>
    </row>
    <row r="9" spans="1:221" s="133" customFormat="1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7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7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67" t="s">
        <v>57</v>
      </c>
      <c r="BJ9" s="67" t="s">
        <v>57</v>
      </c>
      <c r="BK9" s="7">
        <v>1</v>
      </c>
      <c r="BL9" s="7">
        <v>1</v>
      </c>
      <c r="BM9" s="67" t="s">
        <v>57</v>
      </c>
      <c r="BN9" s="67" t="s">
        <v>57</v>
      </c>
      <c r="BO9" s="67" t="s">
        <v>57</v>
      </c>
      <c r="BP9" s="7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9">
        <v>0</v>
      </c>
      <c r="CE9" s="7">
        <v>1</v>
      </c>
      <c r="CF9" s="9">
        <v>0</v>
      </c>
      <c r="CG9" s="7">
        <v>1</v>
      </c>
      <c r="CH9" s="67" t="s">
        <v>57</v>
      </c>
      <c r="CI9" s="67" t="s">
        <v>57</v>
      </c>
      <c r="CJ9" s="67" t="s">
        <v>57</v>
      </c>
      <c r="CK9" s="7">
        <v>1</v>
      </c>
      <c r="CL9" s="67" t="s">
        <v>57</v>
      </c>
      <c r="CM9" s="9">
        <v>0</v>
      </c>
      <c r="CN9" s="7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7">
        <v>1</v>
      </c>
      <c r="CU9" s="9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9">
        <v>0</v>
      </c>
      <c r="DC9" s="67" t="s">
        <v>57</v>
      </c>
      <c r="DD9" s="185" t="s">
        <v>57</v>
      </c>
      <c r="DE9" s="7">
        <v>1</v>
      </c>
      <c r="DF9" s="7">
        <v>1</v>
      </c>
      <c r="DG9" s="67" t="s">
        <v>57</v>
      </c>
      <c r="DH9" s="7">
        <v>1</v>
      </c>
      <c r="DI9" s="67" t="s">
        <v>57</v>
      </c>
      <c r="DJ9" s="9">
        <v>0</v>
      </c>
      <c r="DK9" s="9">
        <v>0</v>
      </c>
      <c r="DL9" s="7">
        <v>1</v>
      </c>
      <c r="DM9" s="7">
        <v>1</v>
      </c>
      <c r="DN9" s="9">
        <v>0</v>
      </c>
      <c r="DO9" s="9">
        <v>0</v>
      </c>
      <c r="DP9" s="67" t="s">
        <v>57</v>
      </c>
      <c r="DQ9" s="67" t="s">
        <v>57</v>
      </c>
      <c r="DR9" s="7">
        <v>1</v>
      </c>
      <c r="DS9" s="67" t="s">
        <v>57</v>
      </c>
      <c r="DT9" s="67" t="s">
        <v>57</v>
      </c>
      <c r="DU9" s="9">
        <v>0</v>
      </c>
      <c r="DV9" s="9">
        <v>0</v>
      </c>
      <c r="DW9" s="7">
        <v>1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9">
        <v>0</v>
      </c>
      <c r="EP9" s="9">
        <v>0</v>
      </c>
      <c r="EQ9" s="9">
        <v>0</v>
      </c>
      <c r="ER9" s="9">
        <v>0</v>
      </c>
      <c r="ES9" s="7">
        <v>1</v>
      </c>
      <c r="ET9" s="9">
        <v>0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27</v>
      </c>
      <c r="FD9" s="210">
        <f t="shared" si="1"/>
        <v>0.6428571428571429</v>
      </c>
      <c r="FE9" s="101">
        <f t="shared" si="2"/>
        <v>7</v>
      </c>
      <c r="FF9" s="179"/>
      <c r="FG9" s="190"/>
      <c r="FH9" s="190"/>
      <c r="FI9" s="190"/>
      <c r="FJ9" s="190"/>
      <c r="FK9" s="202">
        <v>16736.571979691525</v>
      </c>
      <c r="FL9" s="190"/>
      <c r="FM9" s="190"/>
      <c r="FN9" s="179"/>
      <c r="FO9" s="179"/>
      <c r="FP9" s="179"/>
      <c r="FQ9" s="179"/>
      <c r="FR9" s="179"/>
      <c r="FS9" s="179"/>
      <c r="FT9" s="179"/>
      <c r="FU9" s="179"/>
    </row>
    <row r="10" spans="1:221" s="133" customFormat="1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7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7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67" t="s">
        <v>57</v>
      </c>
      <c r="BJ10" s="67" t="s">
        <v>57</v>
      </c>
      <c r="BK10" s="7">
        <v>1</v>
      </c>
      <c r="BL10" s="7">
        <v>1</v>
      </c>
      <c r="BM10" s="67" t="s">
        <v>57</v>
      </c>
      <c r="BN10" s="67" t="s">
        <v>57</v>
      </c>
      <c r="BO10" s="67" t="s">
        <v>57</v>
      </c>
      <c r="BP10" s="7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185" t="s">
        <v>57</v>
      </c>
      <c r="CC10" s="7">
        <v>1</v>
      </c>
      <c r="CD10" s="9">
        <v>0</v>
      </c>
      <c r="CE10" s="9">
        <v>0</v>
      </c>
      <c r="CF10" s="9">
        <v>0</v>
      </c>
      <c r="CG10" s="9">
        <v>0</v>
      </c>
      <c r="CH10" s="67" t="s">
        <v>57</v>
      </c>
      <c r="CI10" s="67" t="s">
        <v>57</v>
      </c>
      <c r="CJ10" s="67" t="s">
        <v>57</v>
      </c>
      <c r="CK10" s="9">
        <v>0</v>
      </c>
      <c r="CL10" s="67" t="s">
        <v>57</v>
      </c>
      <c r="CM10" s="9">
        <v>0</v>
      </c>
      <c r="CN10" s="9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7">
        <v>1</v>
      </c>
      <c r="CU10" s="9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9">
        <v>0</v>
      </c>
      <c r="DC10" s="67" t="s">
        <v>57</v>
      </c>
      <c r="DD10" s="185" t="s">
        <v>57</v>
      </c>
      <c r="DE10" s="7">
        <v>1</v>
      </c>
      <c r="DF10" s="7">
        <v>1</v>
      </c>
      <c r="DG10" s="67" t="s">
        <v>57</v>
      </c>
      <c r="DH10" s="7">
        <v>1</v>
      </c>
      <c r="DI10" s="67" t="s">
        <v>57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67" t="s">
        <v>57</v>
      </c>
      <c r="DQ10" s="67" t="s">
        <v>57</v>
      </c>
      <c r="DR10" s="9">
        <v>0</v>
      </c>
      <c r="DS10" s="67" t="s">
        <v>57</v>
      </c>
      <c r="DT10" s="67" t="s">
        <v>57</v>
      </c>
      <c r="DU10" s="9">
        <v>0</v>
      </c>
      <c r="DV10" s="9">
        <v>0</v>
      </c>
      <c r="DW10" s="7">
        <v>1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9">
        <v>0</v>
      </c>
      <c r="EP10" s="9">
        <v>0</v>
      </c>
      <c r="EQ10" s="9">
        <v>0</v>
      </c>
      <c r="ER10" s="9">
        <v>0</v>
      </c>
      <c r="ES10" s="7">
        <v>1</v>
      </c>
      <c r="ET10" s="7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0.5</v>
      </c>
      <c r="FE10" s="101">
        <f t="shared" si="2"/>
        <v>17</v>
      </c>
      <c r="FF10" s="179"/>
      <c r="FG10" s="190"/>
      <c r="FH10" s="190"/>
      <c r="FI10" s="190"/>
      <c r="FJ10" s="190"/>
      <c r="FK10" s="202">
        <v>721.97995821927361</v>
      </c>
      <c r="FL10" s="190"/>
      <c r="FM10" s="190"/>
      <c r="FN10" s="179"/>
      <c r="FO10" s="179"/>
      <c r="FP10" s="179"/>
      <c r="FQ10" s="179"/>
      <c r="FR10" s="179"/>
      <c r="FS10" s="179"/>
      <c r="FT10" s="179"/>
      <c r="FU10" s="179"/>
    </row>
    <row r="11" spans="1:221" s="133" customFormat="1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7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7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67" t="s">
        <v>57</v>
      </c>
      <c r="BJ11" s="67" t="s">
        <v>57</v>
      </c>
      <c r="BK11" s="7">
        <v>1</v>
      </c>
      <c r="BL11" s="7">
        <v>1</v>
      </c>
      <c r="BM11" s="67" t="s">
        <v>57</v>
      </c>
      <c r="BN11" s="67" t="s">
        <v>57</v>
      </c>
      <c r="BO11" s="67" t="s">
        <v>57</v>
      </c>
      <c r="BP11" s="7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7">
        <v>1</v>
      </c>
      <c r="BV11" s="7">
        <v>1</v>
      </c>
      <c r="BW11" s="9">
        <v>0</v>
      </c>
      <c r="BX11" s="7">
        <v>1</v>
      </c>
      <c r="BY11" s="7">
        <v>1</v>
      </c>
      <c r="BZ11" s="7">
        <v>1</v>
      </c>
      <c r="CA11" s="7">
        <v>1</v>
      </c>
      <c r="CB11" s="185" t="s">
        <v>57</v>
      </c>
      <c r="CC11" s="7">
        <v>1</v>
      </c>
      <c r="CD11" s="9">
        <v>0</v>
      </c>
      <c r="CE11" s="7">
        <v>1</v>
      </c>
      <c r="CF11" s="9">
        <v>0</v>
      </c>
      <c r="CG11" s="9">
        <v>0</v>
      </c>
      <c r="CH11" s="67" t="s">
        <v>57</v>
      </c>
      <c r="CI11" s="67" t="s">
        <v>57</v>
      </c>
      <c r="CJ11" s="67" t="s">
        <v>57</v>
      </c>
      <c r="CK11" s="9">
        <v>0</v>
      </c>
      <c r="CL11" s="67" t="s">
        <v>57</v>
      </c>
      <c r="CM11" s="9">
        <v>0</v>
      </c>
      <c r="CN11" s="9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7">
        <v>1</v>
      </c>
      <c r="CU11" s="7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7">
        <v>1</v>
      </c>
      <c r="DC11" s="67" t="s">
        <v>57</v>
      </c>
      <c r="DD11" s="185" t="s">
        <v>57</v>
      </c>
      <c r="DE11" s="7">
        <v>1</v>
      </c>
      <c r="DF11" s="7">
        <v>1</v>
      </c>
      <c r="DG11" s="67" t="s">
        <v>57</v>
      </c>
      <c r="DH11" s="7">
        <v>1</v>
      </c>
      <c r="DI11" s="67" t="s">
        <v>57</v>
      </c>
      <c r="DJ11" s="9">
        <v>0</v>
      </c>
      <c r="DK11" s="9">
        <v>0</v>
      </c>
      <c r="DL11" s="9">
        <v>0</v>
      </c>
      <c r="DM11" s="9">
        <v>0</v>
      </c>
      <c r="DN11" s="7">
        <v>1</v>
      </c>
      <c r="DO11" s="9">
        <v>0</v>
      </c>
      <c r="DP11" s="67" t="s">
        <v>57</v>
      </c>
      <c r="DQ11" s="67" t="s">
        <v>57</v>
      </c>
      <c r="DR11" s="7">
        <v>1</v>
      </c>
      <c r="DS11" s="67" t="s">
        <v>57</v>
      </c>
      <c r="DT11" s="67" t="s">
        <v>57</v>
      </c>
      <c r="DU11" s="7">
        <v>1</v>
      </c>
      <c r="DV11" s="7">
        <v>1</v>
      </c>
      <c r="DW11" s="9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23</v>
      </c>
      <c r="FD11" s="210">
        <f t="shared" si="1"/>
        <v>0.54761904761904767</v>
      </c>
      <c r="FE11" s="101">
        <f t="shared" si="2"/>
        <v>13</v>
      </c>
      <c r="FF11" s="179"/>
      <c r="FG11" s="190"/>
      <c r="FH11" s="190"/>
      <c r="FI11" s="190"/>
      <c r="FJ11" s="190"/>
      <c r="FK11" s="202">
        <v>486.75562643885871</v>
      </c>
      <c r="FL11" s="190"/>
      <c r="FM11" s="190"/>
      <c r="FN11" s="179"/>
      <c r="FO11" s="179"/>
      <c r="FP11" s="179"/>
      <c r="FQ11" s="179"/>
      <c r="FR11" s="179"/>
      <c r="FS11" s="179"/>
      <c r="FT11" s="179"/>
      <c r="FU11" s="179"/>
    </row>
    <row r="12" spans="1:221" s="133" customFormat="1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189" t="s">
        <v>57</v>
      </c>
      <c r="I12" s="7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7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67" t="s">
        <v>57</v>
      </c>
      <c r="BJ12" s="67" t="s">
        <v>57</v>
      </c>
      <c r="BK12" s="7">
        <v>1</v>
      </c>
      <c r="BL12" s="9">
        <v>0</v>
      </c>
      <c r="BM12" s="67" t="s">
        <v>57</v>
      </c>
      <c r="BN12" s="67" t="s">
        <v>57</v>
      </c>
      <c r="BO12" s="67" t="s">
        <v>57</v>
      </c>
      <c r="BP12" s="7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185" t="s">
        <v>57</v>
      </c>
      <c r="CC12" s="7">
        <v>1</v>
      </c>
      <c r="CD12" s="7">
        <v>1</v>
      </c>
      <c r="CE12" s="9">
        <v>0</v>
      </c>
      <c r="CF12" s="9">
        <v>0</v>
      </c>
      <c r="CG12" s="7">
        <v>1</v>
      </c>
      <c r="CH12" s="67" t="s">
        <v>57</v>
      </c>
      <c r="CI12" s="67" t="s">
        <v>57</v>
      </c>
      <c r="CJ12" s="67" t="s">
        <v>57</v>
      </c>
      <c r="CK12" s="12" t="s">
        <v>156</v>
      </c>
      <c r="CL12" s="67" t="s">
        <v>57</v>
      </c>
      <c r="CM12" s="12" t="s">
        <v>156</v>
      </c>
      <c r="CN12" s="12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7">
        <v>1</v>
      </c>
      <c r="CU12" s="9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7">
        <v>1</v>
      </c>
      <c r="DC12" s="67" t="s">
        <v>57</v>
      </c>
      <c r="DD12" s="185" t="s">
        <v>57</v>
      </c>
      <c r="DE12" s="7">
        <v>1</v>
      </c>
      <c r="DF12" s="7">
        <v>1</v>
      </c>
      <c r="DG12" s="67" t="s">
        <v>57</v>
      </c>
      <c r="DH12" s="7">
        <v>1</v>
      </c>
      <c r="DI12" s="67" t="s">
        <v>57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67" t="s">
        <v>57</v>
      </c>
      <c r="DQ12" s="67" t="s">
        <v>57</v>
      </c>
      <c r="DR12" s="7">
        <v>1</v>
      </c>
      <c r="DS12" s="67" t="s">
        <v>57</v>
      </c>
      <c r="DT12" s="67" t="s">
        <v>57</v>
      </c>
      <c r="DU12" s="9">
        <v>0</v>
      </c>
      <c r="DV12" s="9">
        <v>0</v>
      </c>
      <c r="DW12" s="9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9">
        <v>0</v>
      </c>
      <c r="EP12" s="7">
        <v>1</v>
      </c>
      <c r="EQ12" s="9">
        <v>0</v>
      </c>
      <c r="ER12" s="7">
        <v>1</v>
      </c>
      <c r="ES12" s="7">
        <v>1</v>
      </c>
      <c r="ET12" s="7">
        <v>1</v>
      </c>
      <c r="EU12" s="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25</v>
      </c>
      <c r="FD12" s="210">
        <f>(FC12/39)</f>
        <v>0.64102564102564108</v>
      </c>
      <c r="FE12" s="101">
        <f t="shared" si="2"/>
        <v>8</v>
      </c>
      <c r="FF12" s="179"/>
      <c r="FG12" s="190"/>
      <c r="FH12" s="190"/>
      <c r="FI12" s="190"/>
      <c r="FJ12" s="190"/>
      <c r="FK12" s="202">
        <v>11922.727676216233</v>
      </c>
      <c r="FL12" s="190"/>
      <c r="FM12" s="190"/>
      <c r="FN12" s="179"/>
      <c r="FO12" s="179"/>
      <c r="FP12" s="179"/>
      <c r="FQ12" s="179"/>
      <c r="FR12" s="179"/>
      <c r="FS12" s="179"/>
      <c r="FT12" s="179"/>
      <c r="FU12" s="179"/>
    </row>
    <row r="13" spans="1:221" s="133" customFormat="1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7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7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67" t="s">
        <v>57</v>
      </c>
      <c r="BJ13" s="67" t="s">
        <v>57</v>
      </c>
      <c r="BK13" s="7">
        <v>1</v>
      </c>
      <c r="BL13" s="7">
        <v>1</v>
      </c>
      <c r="BM13" s="67" t="s">
        <v>57</v>
      </c>
      <c r="BN13" s="67" t="s">
        <v>57</v>
      </c>
      <c r="BO13" s="67" t="s">
        <v>57</v>
      </c>
      <c r="BP13" s="7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185" t="s">
        <v>57</v>
      </c>
      <c r="CC13" s="7">
        <v>1</v>
      </c>
      <c r="CD13" s="7">
        <v>1</v>
      </c>
      <c r="CE13" s="9">
        <v>0</v>
      </c>
      <c r="CF13" s="9">
        <v>0</v>
      </c>
      <c r="CG13" s="9">
        <v>0</v>
      </c>
      <c r="CH13" s="67" t="s">
        <v>57</v>
      </c>
      <c r="CI13" s="67" t="s">
        <v>57</v>
      </c>
      <c r="CJ13" s="67" t="s">
        <v>57</v>
      </c>
      <c r="CK13" s="9">
        <v>0</v>
      </c>
      <c r="CL13" s="67" t="s">
        <v>57</v>
      </c>
      <c r="CM13" s="9">
        <v>0</v>
      </c>
      <c r="CN13" s="9">
        <v>0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7">
        <v>1</v>
      </c>
      <c r="CU13" s="7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7">
        <v>1</v>
      </c>
      <c r="DC13" s="67" t="s">
        <v>57</v>
      </c>
      <c r="DD13" s="185" t="s">
        <v>57</v>
      </c>
      <c r="DE13" s="7">
        <v>1</v>
      </c>
      <c r="DF13" s="7">
        <v>1</v>
      </c>
      <c r="DG13" s="67" t="s">
        <v>57</v>
      </c>
      <c r="DH13" s="7">
        <v>1</v>
      </c>
      <c r="DI13" s="67" t="s">
        <v>57</v>
      </c>
      <c r="DJ13" s="7">
        <v>1</v>
      </c>
      <c r="DK13" s="9">
        <v>0</v>
      </c>
      <c r="DL13" s="7">
        <v>1</v>
      </c>
      <c r="DM13" s="9">
        <v>0</v>
      </c>
      <c r="DN13" s="7">
        <v>1</v>
      </c>
      <c r="DO13" s="7">
        <v>1</v>
      </c>
      <c r="DP13" s="67" t="s">
        <v>57</v>
      </c>
      <c r="DQ13" s="67" t="s">
        <v>57</v>
      </c>
      <c r="DR13" s="7">
        <v>1</v>
      </c>
      <c r="DS13" s="67" t="s">
        <v>57</v>
      </c>
      <c r="DT13" s="67" t="s">
        <v>57</v>
      </c>
      <c r="DU13" s="7">
        <v>1</v>
      </c>
      <c r="DV13" s="7">
        <v>1</v>
      </c>
      <c r="DW13" s="9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9">
        <v>0</v>
      </c>
      <c r="EP13" s="7">
        <v>1</v>
      </c>
      <c r="EQ13" s="9">
        <v>0</v>
      </c>
      <c r="ER13" s="7">
        <v>1</v>
      </c>
      <c r="ES13" s="7">
        <v>1</v>
      </c>
      <c r="ET13" s="7">
        <v>1</v>
      </c>
      <c r="EU13" s="7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32</v>
      </c>
      <c r="FD13" s="210">
        <f t="shared" si="1"/>
        <v>0.76190476190476186</v>
      </c>
      <c r="FE13" s="101">
        <f t="shared" si="2"/>
        <v>1</v>
      </c>
      <c r="FF13" s="179"/>
      <c r="FG13" s="190"/>
      <c r="FH13" s="190"/>
      <c r="FI13" s="190"/>
      <c r="FJ13" s="190"/>
      <c r="FK13" s="202">
        <v>180.09813868831773</v>
      </c>
      <c r="FL13" s="190"/>
      <c r="FM13" s="190"/>
      <c r="FN13" s="179"/>
      <c r="FO13" s="179"/>
      <c r="FP13" s="179"/>
      <c r="FQ13" s="179"/>
      <c r="FR13" s="179"/>
      <c r="FS13" s="179"/>
      <c r="FT13" s="179"/>
      <c r="FU13" s="179"/>
    </row>
    <row r="14" spans="1:221" s="133" customFormat="1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7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7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67" t="s">
        <v>57</v>
      </c>
      <c r="BJ14" s="67" t="s">
        <v>57</v>
      </c>
      <c r="BK14" s="9">
        <v>0</v>
      </c>
      <c r="BL14" s="9">
        <v>0</v>
      </c>
      <c r="BM14" s="67" t="s">
        <v>57</v>
      </c>
      <c r="BN14" s="67" t="s">
        <v>57</v>
      </c>
      <c r="BO14" s="67" t="s">
        <v>57</v>
      </c>
      <c r="BP14" s="7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7">
        <v>1</v>
      </c>
      <c r="BV14" s="7">
        <v>1</v>
      </c>
      <c r="BW14" s="9">
        <v>0</v>
      </c>
      <c r="BX14" s="7">
        <v>1</v>
      </c>
      <c r="BY14" s="7">
        <v>1</v>
      </c>
      <c r="BZ14" s="7">
        <v>1</v>
      </c>
      <c r="CA14" s="7">
        <v>1</v>
      </c>
      <c r="CB14" s="185" t="s">
        <v>57</v>
      </c>
      <c r="CC14" s="7">
        <v>1</v>
      </c>
      <c r="CD14" s="9">
        <v>0</v>
      </c>
      <c r="CE14" s="9">
        <v>0</v>
      </c>
      <c r="CF14" s="9">
        <v>0</v>
      </c>
      <c r="CG14" s="9">
        <v>0</v>
      </c>
      <c r="CH14" s="67" t="s">
        <v>57</v>
      </c>
      <c r="CI14" s="67" t="s">
        <v>57</v>
      </c>
      <c r="CJ14" s="67" t="s">
        <v>57</v>
      </c>
      <c r="CK14" s="9">
        <v>0</v>
      </c>
      <c r="CL14" s="67" t="s">
        <v>57</v>
      </c>
      <c r="CM14" s="9">
        <v>0</v>
      </c>
      <c r="CN14" s="9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7">
        <v>1</v>
      </c>
      <c r="CU14" s="9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9">
        <v>0</v>
      </c>
      <c r="DC14" s="67" t="s">
        <v>57</v>
      </c>
      <c r="DD14" s="185" t="s">
        <v>57</v>
      </c>
      <c r="DE14" s="7">
        <v>1</v>
      </c>
      <c r="DF14" s="7">
        <v>1</v>
      </c>
      <c r="DG14" s="67" t="s">
        <v>57</v>
      </c>
      <c r="DH14" s="7">
        <v>1</v>
      </c>
      <c r="DI14" s="67" t="s">
        <v>57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67" t="s">
        <v>57</v>
      </c>
      <c r="DQ14" s="67" t="s">
        <v>57</v>
      </c>
      <c r="DR14" s="9">
        <v>0</v>
      </c>
      <c r="DS14" s="67" t="s">
        <v>57</v>
      </c>
      <c r="DT14" s="67" t="s">
        <v>57</v>
      </c>
      <c r="DU14" s="9">
        <v>0</v>
      </c>
      <c r="DV14" s="9">
        <v>0</v>
      </c>
      <c r="DW14" s="9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9">
        <v>0</v>
      </c>
      <c r="EP14" s="9">
        <v>0</v>
      </c>
      <c r="EQ14" s="9">
        <v>0</v>
      </c>
      <c r="ER14" s="9">
        <v>0</v>
      </c>
      <c r="ES14" s="7">
        <v>1</v>
      </c>
      <c r="ET14" s="7">
        <v>1</v>
      </c>
      <c r="EU14" s="7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17</v>
      </c>
      <c r="FD14" s="210">
        <f t="shared" si="1"/>
        <v>0.40476190476190477</v>
      </c>
      <c r="FE14" s="101">
        <f t="shared" si="2"/>
        <v>30</v>
      </c>
      <c r="FF14" s="179"/>
      <c r="FG14" s="190"/>
      <c r="FH14" s="190"/>
      <c r="FI14" s="190"/>
      <c r="FJ14" s="190"/>
      <c r="FK14" s="202">
        <v>1072.5652291562919</v>
      </c>
      <c r="FL14" s="190"/>
      <c r="FM14" s="190"/>
      <c r="FN14" s="179"/>
      <c r="FO14" s="179"/>
      <c r="FP14" s="179"/>
      <c r="FQ14" s="179"/>
      <c r="FR14" s="179"/>
      <c r="FS14" s="179"/>
      <c r="FT14" s="179"/>
      <c r="FU14" s="179"/>
    </row>
    <row r="15" spans="1:221" s="133" customFormat="1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7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7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67" t="s">
        <v>57</v>
      </c>
      <c r="BJ15" s="67" t="s">
        <v>57</v>
      </c>
      <c r="BK15" s="7">
        <v>1</v>
      </c>
      <c r="BL15" s="7">
        <v>1</v>
      </c>
      <c r="BM15" s="67" t="s">
        <v>57</v>
      </c>
      <c r="BN15" s="67" t="s">
        <v>57</v>
      </c>
      <c r="BO15" s="67" t="s">
        <v>57</v>
      </c>
      <c r="BP15" s="7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7">
        <v>1</v>
      </c>
      <c r="BV15" s="9">
        <v>0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185" t="s">
        <v>57</v>
      </c>
      <c r="CC15" s="7">
        <v>1</v>
      </c>
      <c r="CD15" s="9">
        <v>0</v>
      </c>
      <c r="CE15" s="9">
        <v>0</v>
      </c>
      <c r="CF15" s="9">
        <v>0</v>
      </c>
      <c r="CG15" s="7">
        <v>1</v>
      </c>
      <c r="CH15" s="67" t="s">
        <v>57</v>
      </c>
      <c r="CI15" s="67" t="s">
        <v>57</v>
      </c>
      <c r="CJ15" s="67" t="s">
        <v>57</v>
      </c>
      <c r="CK15" s="9">
        <v>0</v>
      </c>
      <c r="CL15" s="67" t="s">
        <v>57</v>
      </c>
      <c r="CM15" s="9">
        <v>0</v>
      </c>
      <c r="CN15" s="9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7">
        <v>1</v>
      </c>
      <c r="CU15" s="7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7">
        <v>1</v>
      </c>
      <c r="DC15" s="67" t="s">
        <v>57</v>
      </c>
      <c r="DD15" s="185" t="s">
        <v>57</v>
      </c>
      <c r="DE15" s="7">
        <v>1</v>
      </c>
      <c r="DF15" s="7">
        <v>1</v>
      </c>
      <c r="DG15" s="67" t="s">
        <v>57</v>
      </c>
      <c r="DH15" s="7">
        <v>1</v>
      </c>
      <c r="DI15" s="67" t="s">
        <v>57</v>
      </c>
      <c r="DJ15" s="9">
        <v>0</v>
      </c>
      <c r="DK15" s="9">
        <v>0</v>
      </c>
      <c r="DL15" s="7">
        <v>1</v>
      </c>
      <c r="DM15" s="7">
        <v>1</v>
      </c>
      <c r="DN15" s="9">
        <v>0</v>
      </c>
      <c r="DO15" s="9">
        <v>0</v>
      </c>
      <c r="DP15" s="67" t="s">
        <v>57</v>
      </c>
      <c r="DQ15" s="67" t="s">
        <v>57</v>
      </c>
      <c r="DR15" s="7">
        <v>1</v>
      </c>
      <c r="DS15" s="67" t="s">
        <v>57</v>
      </c>
      <c r="DT15" s="67" t="s">
        <v>57</v>
      </c>
      <c r="DU15" s="7">
        <v>1</v>
      </c>
      <c r="DV15" s="7">
        <v>1</v>
      </c>
      <c r="DW15" s="7">
        <v>1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7">
        <v>1</v>
      </c>
      <c r="EP15" s="7">
        <v>1</v>
      </c>
      <c r="EQ15" s="9">
        <v>0</v>
      </c>
      <c r="ER15" s="7">
        <v>1</v>
      </c>
      <c r="ES15" s="7">
        <v>1</v>
      </c>
      <c r="ET15" s="7">
        <v>1</v>
      </c>
      <c r="EU15" s="9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30</v>
      </c>
      <c r="FD15" s="210">
        <f t="shared" si="1"/>
        <v>0.7142857142857143</v>
      </c>
      <c r="FE15" s="101">
        <f t="shared" si="2"/>
        <v>2</v>
      </c>
      <c r="FF15" s="179"/>
      <c r="FG15" s="190"/>
      <c r="FH15" s="190"/>
      <c r="FI15" s="190"/>
      <c r="FJ15" s="190"/>
      <c r="FK15" s="202">
        <v>0</v>
      </c>
      <c r="FL15" s="190"/>
      <c r="FM15" s="190"/>
      <c r="FN15" s="179"/>
      <c r="FO15" s="179"/>
      <c r="FP15" s="179"/>
      <c r="FQ15" s="179"/>
      <c r="FR15" s="179"/>
      <c r="FS15" s="179"/>
      <c r="FT15" s="179"/>
      <c r="FU15" s="179"/>
    </row>
    <row r="16" spans="1:221" s="133" customFormat="1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7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7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67" t="s">
        <v>57</v>
      </c>
      <c r="BJ16" s="67" t="s">
        <v>57</v>
      </c>
      <c r="BK16" s="9">
        <v>0</v>
      </c>
      <c r="BL16" s="9">
        <v>0</v>
      </c>
      <c r="BM16" s="67" t="s">
        <v>57</v>
      </c>
      <c r="BN16" s="67" t="s">
        <v>57</v>
      </c>
      <c r="BO16" s="67" t="s">
        <v>57</v>
      </c>
      <c r="BP16" s="7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185" t="s">
        <v>57</v>
      </c>
      <c r="CC16" s="7">
        <v>1</v>
      </c>
      <c r="CD16" s="9">
        <v>0</v>
      </c>
      <c r="CE16" s="9">
        <v>0</v>
      </c>
      <c r="CF16" s="9">
        <v>0</v>
      </c>
      <c r="CG16" s="7">
        <v>1</v>
      </c>
      <c r="CH16" s="67" t="s">
        <v>57</v>
      </c>
      <c r="CI16" s="67" t="s">
        <v>57</v>
      </c>
      <c r="CJ16" s="67" t="s">
        <v>57</v>
      </c>
      <c r="CK16" s="9">
        <v>0</v>
      </c>
      <c r="CL16" s="67" t="s">
        <v>57</v>
      </c>
      <c r="CM16" s="9">
        <v>0</v>
      </c>
      <c r="CN16" s="9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7">
        <v>1</v>
      </c>
      <c r="CU16" s="9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9">
        <v>0</v>
      </c>
      <c r="DC16" s="67" t="s">
        <v>57</v>
      </c>
      <c r="DD16" s="185" t="s">
        <v>57</v>
      </c>
      <c r="DE16" s="7">
        <v>1</v>
      </c>
      <c r="DF16" s="7">
        <v>1</v>
      </c>
      <c r="DG16" s="67" t="s">
        <v>57</v>
      </c>
      <c r="DH16" s="7">
        <v>1</v>
      </c>
      <c r="DI16" s="67" t="s">
        <v>57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67" t="s">
        <v>57</v>
      </c>
      <c r="DQ16" s="67" t="s">
        <v>57</v>
      </c>
      <c r="DR16" s="9">
        <v>0</v>
      </c>
      <c r="DS16" s="67" t="s">
        <v>57</v>
      </c>
      <c r="DT16" s="67" t="s">
        <v>57</v>
      </c>
      <c r="DU16" s="9">
        <v>0</v>
      </c>
      <c r="DV16" s="9">
        <v>0</v>
      </c>
      <c r="DW16" s="9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9">
        <v>0</v>
      </c>
      <c r="EP16" s="7">
        <v>1</v>
      </c>
      <c r="EQ16" s="9">
        <v>0</v>
      </c>
      <c r="ER16" s="7">
        <v>1</v>
      </c>
      <c r="ES16" s="7">
        <v>1</v>
      </c>
      <c r="ET16" s="7">
        <v>1</v>
      </c>
      <c r="EU16" s="7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21</v>
      </c>
      <c r="FD16" s="210">
        <f t="shared" si="1"/>
        <v>0.5</v>
      </c>
      <c r="FE16" s="101">
        <f t="shared" si="2"/>
        <v>17</v>
      </c>
      <c r="FF16" s="179"/>
      <c r="FG16" s="190"/>
      <c r="FH16" s="190"/>
      <c r="FI16" s="190"/>
      <c r="FJ16" s="190"/>
      <c r="FK16" s="202">
        <v>3545.8264148322551</v>
      </c>
      <c r="FL16" s="190"/>
      <c r="FM16" s="190"/>
      <c r="FN16" s="179"/>
      <c r="FO16" s="179"/>
      <c r="FP16" s="179"/>
      <c r="FQ16" s="179"/>
      <c r="FR16" s="179"/>
      <c r="FS16" s="179"/>
      <c r="FT16" s="179"/>
      <c r="FU16" s="179"/>
    </row>
    <row r="17" spans="1:177" s="133" customFormat="1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7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7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67" t="s">
        <v>57</v>
      </c>
      <c r="BJ17" s="67" t="s">
        <v>57</v>
      </c>
      <c r="BK17" s="9">
        <v>0</v>
      </c>
      <c r="BL17" s="7">
        <v>1</v>
      </c>
      <c r="BM17" s="67" t="s">
        <v>57</v>
      </c>
      <c r="BN17" s="67" t="s">
        <v>57</v>
      </c>
      <c r="BO17" s="67" t="s">
        <v>57</v>
      </c>
      <c r="BP17" s="7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7">
        <v>1</v>
      </c>
      <c r="BV17" s="7">
        <v>1</v>
      </c>
      <c r="BW17" s="9">
        <v>0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7">
        <v>1</v>
      </c>
      <c r="CD17" s="9">
        <v>0</v>
      </c>
      <c r="CE17" s="7">
        <v>1</v>
      </c>
      <c r="CF17" s="9">
        <v>0</v>
      </c>
      <c r="CG17" s="7">
        <v>1</v>
      </c>
      <c r="CH17" s="67" t="s">
        <v>57</v>
      </c>
      <c r="CI17" s="67" t="s">
        <v>57</v>
      </c>
      <c r="CJ17" s="67" t="s">
        <v>57</v>
      </c>
      <c r="CK17" s="7">
        <v>1</v>
      </c>
      <c r="CL17" s="67" t="s">
        <v>57</v>
      </c>
      <c r="CM17" s="7">
        <v>1</v>
      </c>
      <c r="CN17" s="7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7">
        <v>1</v>
      </c>
      <c r="CU17" s="7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7">
        <v>1</v>
      </c>
      <c r="DC17" s="67" t="s">
        <v>57</v>
      </c>
      <c r="DD17" s="185" t="s">
        <v>57</v>
      </c>
      <c r="DE17" s="7">
        <v>1</v>
      </c>
      <c r="DF17" s="7">
        <v>1</v>
      </c>
      <c r="DG17" s="67" t="s">
        <v>57</v>
      </c>
      <c r="DH17" s="7">
        <v>1</v>
      </c>
      <c r="DI17" s="67" t="s">
        <v>57</v>
      </c>
      <c r="DJ17" s="9">
        <v>0</v>
      </c>
      <c r="DK17" s="9">
        <v>0</v>
      </c>
      <c r="DL17" s="9">
        <v>0</v>
      </c>
      <c r="DM17" s="9">
        <v>0</v>
      </c>
      <c r="DN17" s="7">
        <v>1</v>
      </c>
      <c r="DO17" s="7">
        <v>1</v>
      </c>
      <c r="DP17" s="67" t="s">
        <v>57</v>
      </c>
      <c r="DQ17" s="67" t="s">
        <v>57</v>
      </c>
      <c r="DR17" s="7">
        <v>1</v>
      </c>
      <c r="DS17" s="67" t="s">
        <v>57</v>
      </c>
      <c r="DT17" s="67" t="s">
        <v>57</v>
      </c>
      <c r="DU17" s="7">
        <v>1</v>
      </c>
      <c r="DV17" s="7">
        <v>1</v>
      </c>
      <c r="DW17" s="9">
        <v>0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9">
        <v>0</v>
      </c>
      <c r="EP17" s="9">
        <v>0</v>
      </c>
      <c r="EQ17" s="9">
        <v>0</v>
      </c>
      <c r="ER17" s="7">
        <v>1</v>
      </c>
      <c r="ES17" s="7">
        <v>1</v>
      </c>
      <c r="ET17" s="9">
        <v>0</v>
      </c>
      <c r="EU17" s="9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29</v>
      </c>
      <c r="FD17" s="210">
        <f t="shared" si="1"/>
        <v>0.69047619047619047</v>
      </c>
      <c r="FE17" s="101">
        <f t="shared" si="2"/>
        <v>5</v>
      </c>
      <c r="FF17" s="179"/>
      <c r="FG17" s="190"/>
      <c r="FH17" s="190"/>
      <c r="FI17" s="190"/>
      <c r="FJ17" s="190"/>
      <c r="FK17" s="202">
        <v>8658.2757412032734</v>
      </c>
      <c r="FL17" s="190"/>
      <c r="FM17" s="190"/>
      <c r="FN17" s="179"/>
      <c r="FO17" s="179"/>
      <c r="FP17" s="179"/>
      <c r="FQ17" s="179"/>
      <c r="FR17" s="179"/>
      <c r="FS17" s="179"/>
      <c r="FT17" s="179"/>
      <c r="FU17" s="179"/>
    </row>
    <row r="18" spans="1:177" s="133" customFormat="1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7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7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67" t="s">
        <v>57</v>
      </c>
      <c r="BJ18" s="67" t="s">
        <v>57</v>
      </c>
      <c r="BK18" s="7">
        <v>1</v>
      </c>
      <c r="BL18" s="7">
        <v>1</v>
      </c>
      <c r="BM18" s="67" t="s">
        <v>57</v>
      </c>
      <c r="BN18" s="67" t="s">
        <v>57</v>
      </c>
      <c r="BO18" s="67" t="s">
        <v>57</v>
      </c>
      <c r="BP18" s="7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7">
        <v>1</v>
      </c>
      <c r="BV18" s="7">
        <v>1</v>
      </c>
      <c r="BW18" s="9">
        <v>0</v>
      </c>
      <c r="BX18" s="7">
        <v>1</v>
      </c>
      <c r="BY18" s="7">
        <v>1</v>
      </c>
      <c r="BZ18" s="7">
        <v>1</v>
      </c>
      <c r="CA18" s="7">
        <v>1</v>
      </c>
      <c r="CB18" s="185" t="s">
        <v>57</v>
      </c>
      <c r="CC18" s="7">
        <v>1</v>
      </c>
      <c r="CD18" s="9">
        <v>0</v>
      </c>
      <c r="CE18" s="9">
        <v>0</v>
      </c>
      <c r="CF18" s="9">
        <v>0</v>
      </c>
      <c r="CG18" s="9">
        <v>0</v>
      </c>
      <c r="CH18" s="67" t="s">
        <v>57</v>
      </c>
      <c r="CI18" s="67" t="s">
        <v>57</v>
      </c>
      <c r="CJ18" s="67" t="s">
        <v>57</v>
      </c>
      <c r="CK18" s="9">
        <v>0</v>
      </c>
      <c r="CL18" s="67" t="s">
        <v>57</v>
      </c>
      <c r="CM18" s="9">
        <v>0</v>
      </c>
      <c r="CN18" s="9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7">
        <v>1</v>
      </c>
      <c r="CU18" s="9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7">
        <v>1</v>
      </c>
      <c r="DC18" s="67" t="s">
        <v>57</v>
      </c>
      <c r="DD18" s="185" t="s">
        <v>57</v>
      </c>
      <c r="DE18" s="9">
        <v>0</v>
      </c>
      <c r="DF18" s="7">
        <v>1</v>
      </c>
      <c r="DG18" s="67" t="s">
        <v>57</v>
      </c>
      <c r="DH18" s="9">
        <v>0</v>
      </c>
      <c r="DI18" s="67" t="s">
        <v>57</v>
      </c>
      <c r="DJ18" s="9">
        <v>0</v>
      </c>
      <c r="DK18" s="9">
        <v>0</v>
      </c>
      <c r="DL18" s="7">
        <v>1</v>
      </c>
      <c r="DM18" s="9">
        <v>0</v>
      </c>
      <c r="DN18" s="9">
        <v>0</v>
      </c>
      <c r="DO18" s="9">
        <v>0</v>
      </c>
      <c r="DP18" s="67" t="s">
        <v>57</v>
      </c>
      <c r="DQ18" s="67" t="s">
        <v>57</v>
      </c>
      <c r="DR18" s="9">
        <v>0</v>
      </c>
      <c r="DS18" s="67" t="s">
        <v>57</v>
      </c>
      <c r="DT18" s="67" t="s">
        <v>57</v>
      </c>
      <c r="DU18" s="9">
        <v>0</v>
      </c>
      <c r="DV18" s="7">
        <v>1</v>
      </c>
      <c r="DW18" s="9">
        <v>0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9">
        <v>0</v>
      </c>
      <c r="EP18" s="7">
        <v>1</v>
      </c>
      <c r="EQ18" s="9">
        <v>0</v>
      </c>
      <c r="ER18" s="9">
        <v>0</v>
      </c>
      <c r="ES18" s="7">
        <v>1</v>
      </c>
      <c r="ET18" s="7">
        <v>1</v>
      </c>
      <c r="EU18" s="7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21</v>
      </c>
      <c r="FD18" s="210">
        <f t="shared" si="1"/>
        <v>0.5</v>
      </c>
      <c r="FE18" s="101">
        <f t="shared" si="2"/>
        <v>17</v>
      </c>
      <c r="FF18" s="179"/>
      <c r="FG18" s="190"/>
      <c r="FH18" s="190"/>
      <c r="FI18" s="190"/>
      <c r="FJ18" s="190"/>
      <c r="FK18" s="202">
        <v>7253.7411544839952</v>
      </c>
      <c r="FL18" s="190"/>
      <c r="FM18" s="190"/>
      <c r="FN18" s="179"/>
      <c r="FO18" s="179"/>
      <c r="FP18" s="179"/>
      <c r="FQ18" s="179"/>
      <c r="FR18" s="179"/>
      <c r="FS18" s="179"/>
      <c r="FT18" s="179"/>
      <c r="FU18" s="179"/>
    </row>
    <row r="19" spans="1:177" s="133" customFormat="1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7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7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67" t="s">
        <v>57</v>
      </c>
      <c r="BJ19" s="67" t="s">
        <v>57</v>
      </c>
      <c r="BK19" s="9">
        <v>0</v>
      </c>
      <c r="BL19" s="9">
        <v>0</v>
      </c>
      <c r="BM19" s="67" t="s">
        <v>57</v>
      </c>
      <c r="BN19" s="67" t="s">
        <v>57</v>
      </c>
      <c r="BO19" s="67" t="s">
        <v>57</v>
      </c>
      <c r="BP19" s="7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7">
        <v>1</v>
      </c>
      <c r="BV19" s="7">
        <v>1</v>
      </c>
      <c r="BW19" s="9">
        <v>0</v>
      </c>
      <c r="BX19" s="7">
        <v>1</v>
      </c>
      <c r="BY19" s="7">
        <v>1</v>
      </c>
      <c r="BZ19" s="7">
        <v>1</v>
      </c>
      <c r="CA19" s="7">
        <v>1</v>
      </c>
      <c r="CB19" s="185" t="s">
        <v>57</v>
      </c>
      <c r="CC19" s="7">
        <v>1</v>
      </c>
      <c r="CD19" s="9">
        <v>0</v>
      </c>
      <c r="CE19" s="9">
        <v>0</v>
      </c>
      <c r="CF19" s="9">
        <v>0</v>
      </c>
      <c r="CG19" s="9">
        <v>0</v>
      </c>
      <c r="CH19" s="67" t="s">
        <v>57</v>
      </c>
      <c r="CI19" s="67" t="s">
        <v>57</v>
      </c>
      <c r="CJ19" s="67" t="s">
        <v>57</v>
      </c>
      <c r="CK19" s="9">
        <v>0</v>
      </c>
      <c r="CL19" s="67" t="s">
        <v>57</v>
      </c>
      <c r="CM19" s="9">
        <v>0</v>
      </c>
      <c r="CN19" s="9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7">
        <v>1</v>
      </c>
      <c r="CU19" s="9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9">
        <v>0</v>
      </c>
      <c r="DC19" s="67" t="s">
        <v>57</v>
      </c>
      <c r="DD19" s="185" t="s">
        <v>57</v>
      </c>
      <c r="DE19" s="7">
        <v>1</v>
      </c>
      <c r="DF19" s="7">
        <v>1</v>
      </c>
      <c r="DG19" s="67" t="s">
        <v>57</v>
      </c>
      <c r="DH19" s="7">
        <v>1</v>
      </c>
      <c r="DI19" s="67" t="s">
        <v>57</v>
      </c>
      <c r="DJ19" s="9">
        <v>0</v>
      </c>
      <c r="DK19" s="9">
        <v>0</v>
      </c>
      <c r="DL19" s="7">
        <v>1</v>
      </c>
      <c r="DM19" s="9">
        <v>0</v>
      </c>
      <c r="DN19" s="9">
        <v>0</v>
      </c>
      <c r="DO19" s="9">
        <v>0</v>
      </c>
      <c r="DP19" s="67" t="s">
        <v>57</v>
      </c>
      <c r="DQ19" s="67" t="s">
        <v>57</v>
      </c>
      <c r="DR19" s="7">
        <v>1</v>
      </c>
      <c r="DS19" s="67" t="s">
        <v>57</v>
      </c>
      <c r="DT19" s="67" t="s">
        <v>57</v>
      </c>
      <c r="DU19" s="9">
        <v>0</v>
      </c>
      <c r="DV19" s="9">
        <v>0</v>
      </c>
      <c r="DW19" s="9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9">
        <v>0</v>
      </c>
      <c r="EP19" s="7">
        <v>1</v>
      </c>
      <c r="EQ19" s="9">
        <v>0</v>
      </c>
      <c r="ER19" s="7">
        <v>1</v>
      </c>
      <c r="ES19" s="7">
        <v>1</v>
      </c>
      <c r="ET19" s="7">
        <v>1</v>
      </c>
      <c r="EU19" s="9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20</v>
      </c>
      <c r="FD19" s="210">
        <f t="shared" si="1"/>
        <v>0.47619047619047616</v>
      </c>
      <c r="FE19" s="101">
        <f t="shared" si="2"/>
        <v>25</v>
      </c>
      <c r="FF19" s="179"/>
      <c r="FG19" s="190"/>
      <c r="FH19" s="190"/>
      <c r="FI19" s="190"/>
      <c r="FJ19" s="190"/>
      <c r="FK19" s="202">
        <v>11367.107601234053</v>
      </c>
      <c r="FL19" s="190"/>
      <c r="FM19" s="190"/>
      <c r="FN19" s="179"/>
      <c r="FO19" s="179"/>
      <c r="FP19" s="179"/>
      <c r="FQ19" s="179"/>
      <c r="FR19" s="179"/>
      <c r="FS19" s="179"/>
      <c r="FT19" s="179"/>
      <c r="FU19" s="179"/>
    </row>
    <row r="20" spans="1:177" s="133" customFormat="1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7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7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67" t="s">
        <v>57</v>
      </c>
      <c r="BJ20" s="67" t="s">
        <v>57</v>
      </c>
      <c r="BK20" s="7">
        <v>1</v>
      </c>
      <c r="BL20" s="9">
        <v>0</v>
      </c>
      <c r="BM20" s="67" t="s">
        <v>57</v>
      </c>
      <c r="BN20" s="67" t="s">
        <v>57</v>
      </c>
      <c r="BO20" s="67" t="s">
        <v>57</v>
      </c>
      <c r="BP20" s="7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7">
        <v>1</v>
      </c>
      <c r="CE20" s="9">
        <v>0</v>
      </c>
      <c r="CF20" s="9">
        <v>0</v>
      </c>
      <c r="CG20" s="7">
        <v>1</v>
      </c>
      <c r="CH20" s="67" t="s">
        <v>57</v>
      </c>
      <c r="CI20" s="67" t="s">
        <v>57</v>
      </c>
      <c r="CJ20" s="67" t="s">
        <v>57</v>
      </c>
      <c r="CK20" s="9">
        <v>0</v>
      </c>
      <c r="CL20" s="67" t="s">
        <v>57</v>
      </c>
      <c r="CM20" s="9">
        <v>0</v>
      </c>
      <c r="CN20" s="9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7">
        <v>1</v>
      </c>
      <c r="CU20" s="9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9">
        <v>0</v>
      </c>
      <c r="DC20" s="67" t="s">
        <v>57</v>
      </c>
      <c r="DD20" s="185" t="s">
        <v>57</v>
      </c>
      <c r="DE20" s="7">
        <v>1</v>
      </c>
      <c r="DF20" s="9">
        <v>0</v>
      </c>
      <c r="DG20" s="67" t="s">
        <v>57</v>
      </c>
      <c r="DH20" s="7">
        <v>1</v>
      </c>
      <c r="DI20" s="67" t="s">
        <v>57</v>
      </c>
      <c r="DJ20" s="7">
        <v>1</v>
      </c>
      <c r="DK20" s="9">
        <v>0</v>
      </c>
      <c r="DL20" s="7">
        <v>1</v>
      </c>
      <c r="DM20" s="9">
        <v>0</v>
      </c>
      <c r="DN20" s="9">
        <v>0</v>
      </c>
      <c r="DO20" s="9">
        <v>0</v>
      </c>
      <c r="DP20" s="67" t="s">
        <v>57</v>
      </c>
      <c r="DQ20" s="67" t="s">
        <v>57</v>
      </c>
      <c r="DR20" s="7">
        <v>1</v>
      </c>
      <c r="DS20" s="67" t="s">
        <v>57</v>
      </c>
      <c r="DT20" s="67" t="s">
        <v>57</v>
      </c>
      <c r="DU20" s="9">
        <v>0</v>
      </c>
      <c r="DV20" s="7">
        <v>1</v>
      </c>
      <c r="DW20" s="9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9">
        <v>0</v>
      </c>
      <c r="EP20" s="7">
        <v>1</v>
      </c>
      <c r="EQ20" s="9">
        <v>0</v>
      </c>
      <c r="ER20" s="9">
        <v>0</v>
      </c>
      <c r="ES20" s="9">
        <v>0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24</v>
      </c>
      <c r="FD20" s="210">
        <f t="shared" si="1"/>
        <v>0.5714285714285714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367.09426698344754</v>
      </c>
      <c r="FL20" s="190"/>
      <c r="FM20" s="190"/>
      <c r="FN20" s="179"/>
      <c r="FO20" s="179"/>
      <c r="FP20" s="179"/>
      <c r="FQ20" s="179"/>
      <c r="FR20" s="179"/>
      <c r="FS20" s="179"/>
      <c r="FT20" s="179"/>
      <c r="FU20" s="179"/>
    </row>
    <row r="21" spans="1:177" s="133" customFormat="1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7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7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67" t="s">
        <v>57</v>
      </c>
      <c r="BJ21" s="67" t="s">
        <v>57</v>
      </c>
      <c r="BK21" s="7">
        <v>1</v>
      </c>
      <c r="BL21" s="9">
        <v>0</v>
      </c>
      <c r="BM21" s="67" t="s">
        <v>57</v>
      </c>
      <c r="BN21" s="67" t="s">
        <v>57</v>
      </c>
      <c r="BO21" s="67" t="s">
        <v>57</v>
      </c>
      <c r="BP21" s="7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7">
        <v>1</v>
      </c>
      <c r="BV21" s="7">
        <v>1</v>
      </c>
      <c r="BW21" s="7">
        <v>1</v>
      </c>
      <c r="BX21" s="7">
        <v>1</v>
      </c>
      <c r="BY21" s="7">
        <v>1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67" t="s">
        <v>57</v>
      </c>
      <c r="CI21" s="67" t="s">
        <v>57</v>
      </c>
      <c r="CJ21" s="67" t="s">
        <v>57</v>
      </c>
      <c r="CK21" s="7">
        <v>1</v>
      </c>
      <c r="CL21" s="67" t="s">
        <v>57</v>
      </c>
      <c r="CM21" s="7">
        <v>1</v>
      </c>
      <c r="CN21" s="7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7">
        <v>1</v>
      </c>
      <c r="CU21" s="7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9">
        <v>0</v>
      </c>
      <c r="DC21" s="67" t="s">
        <v>57</v>
      </c>
      <c r="DD21" s="185" t="s">
        <v>57</v>
      </c>
      <c r="DE21" s="7">
        <v>1</v>
      </c>
      <c r="DF21" s="7">
        <v>1</v>
      </c>
      <c r="DG21" s="67" t="s">
        <v>57</v>
      </c>
      <c r="DH21" s="9">
        <v>0</v>
      </c>
      <c r="DI21" s="67" t="s">
        <v>57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67" t="s">
        <v>57</v>
      </c>
      <c r="DQ21" s="67" t="s">
        <v>57</v>
      </c>
      <c r="DR21" s="7">
        <v>1</v>
      </c>
      <c r="DS21" s="67" t="s">
        <v>57</v>
      </c>
      <c r="DT21" s="67" t="s">
        <v>57</v>
      </c>
      <c r="DU21" s="7">
        <v>1</v>
      </c>
      <c r="DV21" s="9">
        <v>0</v>
      </c>
      <c r="DW21" s="7">
        <v>1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9">
        <v>0</v>
      </c>
      <c r="EP21" s="7">
        <v>1</v>
      </c>
      <c r="EQ21" s="9">
        <v>0</v>
      </c>
      <c r="ER21" s="7">
        <v>1</v>
      </c>
      <c r="ES21" s="7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30</v>
      </c>
      <c r="FD21" s="210">
        <f t="shared" si="1"/>
        <v>0.7142857142857143</v>
      </c>
      <c r="FE21" s="101">
        <f t="shared" si="2"/>
        <v>2</v>
      </c>
      <c r="FF21" s="179"/>
      <c r="FG21" s="190"/>
      <c r="FH21" s="190"/>
      <c r="FI21" s="190"/>
      <c r="FJ21" s="190"/>
      <c r="FK21" s="202">
        <v>1198.0566886141135</v>
      </c>
      <c r="FL21" s="190"/>
      <c r="FM21" s="190"/>
      <c r="FN21" s="179"/>
      <c r="FO21" s="179"/>
      <c r="FP21" s="179"/>
      <c r="FQ21" s="179"/>
      <c r="FR21" s="179"/>
      <c r="FS21" s="179"/>
      <c r="FT21" s="179"/>
      <c r="FU21" s="179"/>
    </row>
    <row r="22" spans="1:177" s="133" customFormat="1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7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7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67" t="s">
        <v>57</v>
      </c>
      <c r="BJ22" s="67" t="s">
        <v>57</v>
      </c>
      <c r="BK22" s="7">
        <v>1</v>
      </c>
      <c r="BL22" s="7">
        <v>1</v>
      </c>
      <c r="BM22" s="67" t="s">
        <v>57</v>
      </c>
      <c r="BN22" s="67" t="s">
        <v>57</v>
      </c>
      <c r="BO22" s="67" t="s">
        <v>57</v>
      </c>
      <c r="BP22" s="7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185" t="s">
        <v>57</v>
      </c>
      <c r="CC22" s="7">
        <v>1</v>
      </c>
      <c r="CD22" s="9">
        <v>0</v>
      </c>
      <c r="CE22" s="9">
        <v>0</v>
      </c>
      <c r="CF22" s="9">
        <v>0</v>
      </c>
      <c r="CG22" s="7">
        <v>1</v>
      </c>
      <c r="CH22" s="67" t="s">
        <v>57</v>
      </c>
      <c r="CI22" s="67" t="s">
        <v>57</v>
      </c>
      <c r="CJ22" s="67" t="s">
        <v>57</v>
      </c>
      <c r="CK22" s="9">
        <v>0</v>
      </c>
      <c r="CL22" s="67" t="s">
        <v>57</v>
      </c>
      <c r="CM22" s="9">
        <v>0</v>
      </c>
      <c r="CN22" s="9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7">
        <v>1</v>
      </c>
      <c r="CU22" s="9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7">
        <v>1</v>
      </c>
      <c r="DC22" s="67" t="s">
        <v>57</v>
      </c>
      <c r="DD22" s="185" t="s">
        <v>57</v>
      </c>
      <c r="DE22" s="7">
        <v>1</v>
      </c>
      <c r="DF22" s="9">
        <v>0</v>
      </c>
      <c r="DG22" s="67" t="s">
        <v>57</v>
      </c>
      <c r="DH22" s="9">
        <v>0</v>
      </c>
      <c r="DI22" s="67" t="s">
        <v>57</v>
      </c>
      <c r="DJ22" s="9">
        <v>0</v>
      </c>
      <c r="DK22" s="9">
        <v>0</v>
      </c>
      <c r="DL22" s="7">
        <v>1</v>
      </c>
      <c r="DM22" s="9">
        <v>0</v>
      </c>
      <c r="DN22" s="9">
        <v>0</v>
      </c>
      <c r="DO22" s="9">
        <v>0</v>
      </c>
      <c r="DP22" s="67" t="s">
        <v>57</v>
      </c>
      <c r="DQ22" s="67" t="s">
        <v>57</v>
      </c>
      <c r="DR22" s="7">
        <v>1</v>
      </c>
      <c r="DS22" s="67" t="s">
        <v>57</v>
      </c>
      <c r="DT22" s="67" t="s">
        <v>57</v>
      </c>
      <c r="DU22" s="9">
        <v>0</v>
      </c>
      <c r="DV22" s="7">
        <v>1</v>
      </c>
      <c r="DW22" s="7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9">
        <v>0</v>
      </c>
      <c r="EP22" s="7">
        <v>1</v>
      </c>
      <c r="EQ22" s="9">
        <v>0</v>
      </c>
      <c r="ER22" s="9">
        <v>0</v>
      </c>
      <c r="ES22" s="9">
        <v>0</v>
      </c>
      <c r="ET22" s="9">
        <v>0</v>
      </c>
      <c r="EU22" s="7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23</v>
      </c>
      <c r="FD22" s="210">
        <f t="shared" si="1"/>
        <v>0.54761904761904767</v>
      </c>
      <c r="FE22" s="101">
        <f t="shared" si="2"/>
        <v>13</v>
      </c>
      <c r="FF22" s="179"/>
      <c r="FG22" s="190"/>
      <c r="FH22" s="190"/>
      <c r="FI22" s="190"/>
      <c r="FJ22" s="190"/>
      <c r="FK22" s="202">
        <v>19827.174373295973</v>
      </c>
      <c r="FL22" s="190"/>
      <c r="FM22" s="190"/>
      <c r="FN22" s="179"/>
      <c r="FO22" s="179"/>
      <c r="FP22" s="179"/>
      <c r="FQ22" s="179"/>
      <c r="FR22" s="179"/>
      <c r="FS22" s="179"/>
      <c r="FT22" s="179"/>
      <c r="FU22" s="179"/>
    </row>
    <row r="23" spans="1:177" s="133" customFormat="1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7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7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67" t="s">
        <v>57</v>
      </c>
      <c r="BJ23" s="67" t="s">
        <v>57</v>
      </c>
      <c r="BK23" s="7">
        <v>1</v>
      </c>
      <c r="BL23" s="9">
        <v>0</v>
      </c>
      <c r="BM23" s="67" t="s">
        <v>57</v>
      </c>
      <c r="BN23" s="67" t="s">
        <v>57</v>
      </c>
      <c r="BO23" s="67" t="s">
        <v>57</v>
      </c>
      <c r="BP23" s="9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7">
        <v>1</v>
      </c>
      <c r="CA23" s="7">
        <v>1</v>
      </c>
      <c r="CB23" s="185" t="s">
        <v>57</v>
      </c>
      <c r="CC23" s="7">
        <v>1</v>
      </c>
      <c r="CD23" s="9">
        <v>0</v>
      </c>
      <c r="CE23" s="9">
        <v>0</v>
      </c>
      <c r="CF23" s="9">
        <v>0</v>
      </c>
      <c r="CG23" s="9">
        <v>0</v>
      </c>
      <c r="CH23" s="67" t="s">
        <v>57</v>
      </c>
      <c r="CI23" s="67" t="s">
        <v>57</v>
      </c>
      <c r="CJ23" s="67" t="s">
        <v>57</v>
      </c>
      <c r="CK23" s="9">
        <v>0</v>
      </c>
      <c r="CL23" s="67" t="s">
        <v>57</v>
      </c>
      <c r="CM23" s="9">
        <v>0</v>
      </c>
      <c r="CN23" s="9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7">
        <v>1</v>
      </c>
      <c r="CU23" s="9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9">
        <v>0</v>
      </c>
      <c r="DC23" s="67" t="s">
        <v>57</v>
      </c>
      <c r="DD23" s="185" t="s">
        <v>57</v>
      </c>
      <c r="DE23" s="7">
        <v>1</v>
      </c>
      <c r="DF23" s="7">
        <v>1</v>
      </c>
      <c r="DG23" s="67" t="s">
        <v>57</v>
      </c>
      <c r="DH23" s="7">
        <v>1</v>
      </c>
      <c r="DI23" s="67" t="s">
        <v>57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67" t="s">
        <v>57</v>
      </c>
      <c r="DQ23" s="67" t="s">
        <v>57</v>
      </c>
      <c r="DR23" s="9">
        <v>0</v>
      </c>
      <c r="DS23" s="67" t="s">
        <v>57</v>
      </c>
      <c r="DT23" s="67" t="s">
        <v>57</v>
      </c>
      <c r="DU23" s="9">
        <v>0</v>
      </c>
      <c r="DV23" s="9">
        <v>0</v>
      </c>
      <c r="DW23" s="9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9">
        <v>0</v>
      </c>
      <c r="EP23" s="7">
        <v>1</v>
      </c>
      <c r="EQ23" s="9">
        <v>0</v>
      </c>
      <c r="ER23" s="9">
        <v>0</v>
      </c>
      <c r="ES23" s="7">
        <v>1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14</v>
      </c>
      <c r="FD23" s="210">
        <f t="shared" si="1"/>
        <v>0.33333333333333331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9090.7710309860358</v>
      </c>
      <c r="FL23" s="190"/>
      <c r="FM23" s="190"/>
      <c r="FN23" s="179"/>
      <c r="FO23" s="179"/>
      <c r="FP23" s="179"/>
      <c r="FQ23" s="179"/>
      <c r="FR23" s="179"/>
      <c r="FS23" s="179"/>
      <c r="FT23" s="179"/>
      <c r="FU23" s="179"/>
    </row>
    <row r="24" spans="1:177" s="133" customFormat="1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7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7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67" t="s">
        <v>57</v>
      </c>
      <c r="BJ24" s="67" t="s">
        <v>57</v>
      </c>
      <c r="BK24" s="7">
        <v>1</v>
      </c>
      <c r="BL24" s="9">
        <v>0</v>
      </c>
      <c r="BM24" s="67" t="s">
        <v>57</v>
      </c>
      <c r="BN24" s="67" t="s">
        <v>57</v>
      </c>
      <c r="BO24" s="67" t="s">
        <v>57</v>
      </c>
      <c r="BP24" s="7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185" t="s">
        <v>57</v>
      </c>
      <c r="CC24" s="7">
        <v>1</v>
      </c>
      <c r="CD24" s="7">
        <v>1</v>
      </c>
      <c r="CE24" s="9">
        <v>0</v>
      </c>
      <c r="CF24" s="9">
        <v>0</v>
      </c>
      <c r="CG24" s="7">
        <v>1</v>
      </c>
      <c r="CH24" s="67" t="s">
        <v>57</v>
      </c>
      <c r="CI24" s="67" t="s">
        <v>57</v>
      </c>
      <c r="CJ24" s="67" t="s">
        <v>57</v>
      </c>
      <c r="CK24" s="9">
        <v>0</v>
      </c>
      <c r="CL24" s="67" t="s">
        <v>57</v>
      </c>
      <c r="CM24" s="9">
        <v>0</v>
      </c>
      <c r="CN24" s="9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9">
        <v>0</v>
      </c>
      <c r="CU24" s="9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9">
        <v>0</v>
      </c>
      <c r="DC24" s="67" t="s">
        <v>57</v>
      </c>
      <c r="DD24" s="185" t="s">
        <v>57</v>
      </c>
      <c r="DE24" s="7">
        <v>1</v>
      </c>
      <c r="DF24" s="9">
        <v>0</v>
      </c>
      <c r="DG24" s="67" t="s">
        <v>57</v>
      </c>
      <c r="DH24" s="9">
        <v>0</v>
      </c>
      <c r="DI24" s="67" t="s">
        <v>57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67" t="s">
        <v>57</v>
      </c>
      <c r="DQ24" s="67" t="s">
        <v>57</v>
      </c>
      <c r="DR24" s="9">
        <v>0</v>
      </c>
      <c r="DS24" s="67" t="s">
        <v>57</v>
      </c>
      <c r="DT24" s="67" t="s">
        <v>57</v>
      </c>
      <c r="DU24" s="9">
        <v>0</v>
      </c>
      <c r="DV24" s="9">
        <v>0</v>
      </c>
      <c r="DW24" s="9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9">
        <v>0</v>
      </c>
      <c r="EP24" s="7">
        <v>1</v>
      </c>
      <c r="EQ24" s="9">
        <v>0</v>
      </c>
      <c r="ER24" s="7">
        <v>1</v>
      </c>
      <c r="ES24" s="7">
        <v>1</v>
      </c>
      <c r="ET24" s="7">
        <v>1</v>
      </c>
      <c r="EU24" s="7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20</v>
      </c>
      <c r="FD24" s="210">
        <f t="shared" si="1"/>
        <v>0.47619047619047616</v>
      </c>
      <c r="FE24" s="101">
        <f t="shared" si="2"/>
        <v>25</v>
      </c>
      <c r="FF24" s="179"/>
      <c r="FG24" s="190"/>
      <c r="FH24" s="190"/>
      <c r="FI24" s="190"/>
      <c r="FJ24" s="190"/>
      <c r="FK24" s="202">
        <v>4294.0129611811744</v>
      </c>
      <c r="FL24" s="190"/>
      <c r="FM24" s="190"/>
      <c r="FN24" s="179"/>
      <c r="FO24" s="179"/>
      <c r="FP24" s="179"/>
      <c r="FQ24" s="179"/>
      <c r="FR24" s="179"/>
      <c r="FS24" s="179"/>
      <c r="FT24" s="179"/>
      <c r="FU24" s="179"/>
    </row>
    <row r="25" spans="1:177" s="133" customFormat="1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7">
        <v>1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7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67" t="s">
        <v>57</v>
      </c>
      <c r="BJ25" s="67" t="s">
        <v>57</v>
      </c>
      <c r="BK25" s="9">
        <v>0</v>
      </c>
      <c r="BL25" s="7">
        <v>1</v>
      </c>
      <c r="BM25" s="67" t="s">
        <v>57</v>
      </c>
      <c r="BN25" s="67" t="s">
        <v>57</v>
      </c>
      <c r="BO25" s="67" t="s">
        <v>57</v>
      </c>
      <c r="BP25" s="7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7">
        <v>1</v>
      </c>
      <c r="BV25" s="7">
        <v>1</v>
      </c>
      <c r="BW25" s="7">
        <v>1</v>
      </c>
      <c r="BX25" s="7">
        <v>1</v>
      </c>
      <c r="BY25" s="9">
        <v>0</v>
      </c>
      <c r="BZ25" s="7">
        <v>1</v>
      </c>
      <c r="CA25" s="7">
        <v>1</v>
      </c>
      <c r="CB25" s="185" t="s">
        <v>57</v>
      </c>
      <c r="CC25" s="7">
        <v>1</v>
      </c>
      <c r="CD25" s="7">
        <v>1</v>
      </c>
      <c r="CE25" s="9">
        <v>0</v>
      </c>
      <c r="CF25" s="9">
        <v>0</v>
      </c>
      <c r="CG25" s="9">
        <v>0</v>
      </c>
      <c r="CH25" s="67" t="s">
        <v>57</v>
      </c>
      <c r="CI25" s="67" t="s">
        <v>57</v>
      </c>
      <c r="CJ25" s="67" t="s">
        <v>57</v>
      </c>
      <c r="CK25" s="9">
        <v>0</v>
      </c>
      <c r="CL25" s="67" t="s">
        <v>57</v>
      </c>
      <c r="CM25" s="9">
        <v>0</v>
      </c>
      <c r="CN25" s="9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7">
        <v>1</v>
      </c>
      <c r="CU25" s="9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9">
        <v>0</v>
      </c>
      <c r="DC25" s="67" t="s">
        <v>57</v>
      </c>
      <c r="DD25" s="185" t="s">
        <v>57</v>
      </c>
      <c r="DE25" s="7">
        <v>1</v>
      </c>
      <c r="DF25" s="7">
        <v>1</v>
      </c>
      <c r="DG25" s="67" t="s">
        <v>57</v>
      </c>
      <c r="DH25" s="7">
        <v>1</v>
      </c>
      <c r="DI25" s="67" t="s">
        <v>57</v>
      </c>
      <c r="DJ25" s="9">
        <v>0</v>
      </c>
      <c r="DK25" s="9">
        <v>0</v>
      </c>
      <c r="DL25" s="7">
        <v>1</v>
      </c>
      <c r="DM25" s="9">
        <v>0</v>
      </c>
      <c r="DN25" s="9">
        <v>0</v>
      </c>
      <c r="DO25" s="9">
        <v>0</v>
      </c>
      <c r="DP25" s="67" t="s">
        <v>57</v>
      </c>
      <c r="DQ25" s="67" t="s">
        <v>57</v>
      </c>
      <c r="DR25" s="9">
        <v>0</v>
      </c>
      <c r="DS25" s="67" t="s">
        <v>57</v>
      </c>
      <c r="DT25" s="67" t="s">
        <v>57</v>
      </c>
      <c r="DU25" s="9">
        <v>0</v>
      </c>
      <c r="DV25" s="9">
        <v>0</v>
      </c>
      <c r="DW25" s="9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7">
        <v>1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18</v>
      </c>
      <c r="FD25" s="210">
        <f t="shared" si="1"/>
        <v>0.42857142857142855</v>
      </c>
      <c r="FE25" s="101">
        <f t="shared" si="2"/>
        <v>28</v>
      </c>
      <c r="FF25" s="179"/>
      <c r="FG25" s="190"/>
      <c r="FH25" s="190"/>
      <c r="FI25" s="190"/>
      <c r="FJ25" s="190"/>
      <c r="FK25" s="202">
        <v>946.38108454966937</v>
      </c>
      <c r="FL25" s="190"/>
      <c r="FM25" s="190"/>
      <c r="FN25" s="179"/>
      <c r="FO25" s="179"/>
      <c r="FP25" s="179"/>
      <c r="FQ25" s="179"/>
      <c r="FR25" s="179"/>
      <c r="FS25" s="179"/>
      <c r="FT25" s="179"/>
      <c r="FU25" s="179"/>
    </row>
    <row r="26" spans="1:177" s="133" customFormat="1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7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7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67" t="s">
        <v>57</v>
      </c>
      <c r="BJ26" s="67" t="s">
        <v>57</v>
      </c>
      <c r="BK26" s="9">
        <v>0</v>
      </c>
      <c r="BL26" s="9">
        <v>0</v>
      </c>
      <c r="BM26" s="67" t="s">
        <v>57</v>
      </c>
      <c r="BN26" s="67" t="s">
        <v>57</v>
      </c>
      <c r="BO26" s="67" t="s">
        <v>57</v>
      </c>
      <c r="BP26" s="7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67" t="s">
        <v>57</v>
      </c>
      <c r="CI26" s="67" t="s">
        <v>57</v>
      </c>
      <c r="CJ26" s="67" t="s">
        <v>57</v>
      </c>
      <c r="CK26" s="9">
        <v>0</v>
      </c>
      <c r="CL26" s="67" t="s">
        <v>57</v>
      </c>
      <c r="CM26" s="9">
        <v>0</v>
      </c>
      <c r="CN26" s="9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7">
        <v>1</v>
      </c>
      <c r="CU26" s="9">
        <v>0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7">
        <v>1</v>
      </c>
      <c r="DC26" s="67" t="s">
        <v>57</v>
      </c>
      <c r="DD26" s="185" t="s">
        <v>57</v>
      </c>
      <c r="DE26" s="7">
        <v>1</v>
      </c>
      <c r="DF26" s="7">
        <v>1</v>
      </c>
      <c r="DG26" s="67" t="s">
        <v>57</v>
      </c>
      <c r="DH26" s="7">
        <v>1</v>
      </c>
      <c r="DI26" s="67" t="s">
        <v>57</v>
      </c>
      <c r="DJ26" s="9">
        <v>0</v>
      </c>
      <c r="DK26" s="9">
        <v>0</v>
      </c>
      <c r="DL26" s="7">
        <v>1</v>
      </c>
      <c r="DM26" s="9">
        <v>0</v>
      </c>
      <c r="DN26" s="9">
        <v>0</v>
      </c>
      <c r="DO26" s="9">
        <v>0</v>
      </c>
      <c r="DP26" s="67" t="s">
        <v>57</v>
      </c>
      <c r="DQ26" s="67" t="s">
        <v>57</v>
      </c>
      <c r="DR26" s="7">
        <v>1</v>
      </c>
      <c r="DS26" s="67" t="s">
        <v>57</v>
      </c>
      <c r="DT26" s="67" t="s">
        <v>57</v>
      </c>
      <c r="DU26" s="9">
        <v>0</v>
      </c>
      <c r="DV26" s="9">
        <v>0</v>
      </c>
      <c r="DW26" s="9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9">
        <v>0</v>
      </c>
      <c r="EP26" s="7">
        <v>1</v>
      </c>
      <c r="EQ26" s="9">
        <v>0</v>
      </c>
      <c r="ER26" s="9">
        <v>0</v>
      </c>
      <c r="ES26" s="9">
        <v>0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21</v>
      </c>
      <c r="FD26" s="210">
        <f t="shared" si="1"/>
        <v>0.5</v>
      </c>
      <c r="FE26" s="101">
        <f t="shared" si="2"/>
        <v>17</v>
      </c>
      <c r="FF26" s="179"/>
      <c r="FG26" s="190"/>
      <c r="FH26" s="190"/>
      <c r="FI26" s="190"/>
      <c r="FJ26" s="190"/>
      <c r="FK26" s="202">
        <v>1569.0761714407679</v>
      </c>
      <c r="FL26" s="190"/>
      <c r="FM26" s="190"/>
      <c r="FN26" s="179"/>
      <c r="FO26" s="179"/>
      <c r="FP26" s="179"/>
      <c r="FQ26" s="179"/>
      <c r="FR26" s="179"/>
      <c r="FS26" s="179"/>
      <c r="FT26" s="179"/>
      <c r="FU26" s="179"/>
    </row>
    <row r="27" spans="1:177" s="133" customFormat="1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7">
        <v>1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7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67" t="s">
        <v>57</v>
      </c>
      <c r="BJ27" s="67" t="s">
        <v>57</v>
      </c>
      <c r="BK27" s="9">
        <v>0</v>
      </c>
      <c r="BL27" s="7">
        <v>1</v>
      </c>
      <c r="BM27" s="67" t="s">
        <v>57</v>
      </c>
      <c r="BN27" s="67" t="s">
        <v>57</v>
      </c>
      <c r="BO27" s="67" t="s">
        <v>57</v>
      </c>
      <c r="BP27" s="7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7">
        <v>1</v>
      </c>
      <c r="BV27" s="7">
        <v>1</v>
      </c>
      <c r="BW27" s="7">
        <v>1</v>
      </c>
      <c r="BX27" s="7">
        <v>1</v>
      </c>
      <c r="BY27" s="9">
        <v>0</v>
      </c>
      <c r="BZ27" s="7">
        <v>1</v>
      </c>
      <c r="CA27" s="7">
        <v>1</v>
      </c>
      <c r="CB27" s="185" t="s">
        <v>57</v>
      </c>
      <c r="CC27" s="7">
        <v>1</v>
      </c>
      <c r="CD27" s="9">
        <v>0</v>
      </c>
      <c r="CE27" s="9">
        <v>0</v>
      </c>
      <c r="CF27" s="9">
        <v>0</v>
      </c>
      <c r="CG27" s="9">
        <v>0</v>
      </c>
      <c r="CH27" s="67" t="s">
        <v>57</v>
      </c>
      <c r="CI27" s="67" t="s">
        <v>57</v>
      </c>
      <c r="CJ27" s="67" t="s">
        <v>57</v>
      </c>
      <c r="CK27" s="9">
        <v>0</v>
      </c>
      <c r="CL27" s="67" t="s">
        <v>57</v>
      </c>
      <c r="CM27" s="9">
        <v>0</v>
      </c>
      <c r="CN27" s="9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7">
        <v>1</v>
      </c>
      <c r="CU27" s="9">
        <v>0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9">
        <v>0</v>
      </c>
      <c r="DC27" s="67" t="s">
        <v>57</v>
      </c>
      <c r="DD27" s="185" t="s">
        <v>57</v>
      </c>
      <c r="DE27" s="7">
        <v>1</v>
      </c>
      <c r="DF27" s="7">
        <v>1</v>
      </c>
      <c r="DG27" s="67" t="s">
        <v>57</v>
      </c>
      <c r="DH27" s="7">
        <v>1</v>
      </c>
      <c r="DI27" s="67" t="s">
        <v>57</v>
      </c>
      <c r="DJ27" s="7">
        <v>1</v>
      </c>
      <c r="DK27" s="9">
        <v>0</v>
      </c>
      <c r="DL27" s="7">
        <v>1</v>
      </c>
      <c r="DM27" s="9">
        <v>0</v>
      </c>
      <c r="DN27" s="7">
        <v>1</v>
      </c>
      <c r="DO27" s="9">
        <v>0</v>
      </c>
      <c r="DP27" s="67" t="s">
        <v>57</v>
      </c>
      <c r="DQ27" s="67" t="s">
        <v>57</v>
      </c>
      <c r="DR27" s="9">
        <v>0</v>
      </c>
      <c r="DS27" s="67" t="s">
        <v>57</v>
      </c>
      <c r="DT27" s="67" t="s">
        <v>57</v>
      </c>
      <c r="DU27" s="7">
        <v>1</v>
      </c>
      <c r="DV27" s="9">
        <v>0</v>
      </c>
      <c r="DW27" s="9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9">
        <v>0</v>
      </c>
      <c r="EP27" s="7">
        <v>1</v>
      </c>
      <c r="EQ27" s="9">
        <v>0</v>
      </c>
      <c r="ER27" s="9">
        <v>0</v>
      </c>
      <c r="ES27" s="7">
        <v>1</v>
      </c>
      <c r="ET27" s="9">
        <v>0</v>
      </c>
      <c r="EU27" s="9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21</v>
      </c>
      <c r="FD27" s="210">
        <f t="shared" si="1"/>
        <v>0.5</v>
      </c>
      <c r="FE27" s="101">
        <f t="shared" si="2"/>
        <v>17</v>
      </c>
      <c r="FF27" s="179"/>
      <c r="FG27" s="190"/>
      <c r="FH27" s="190"/>
      <c r="FI27" s="190"/>
      <c r="FJ27" s="190"/>
      <c r="FK27" s="202">
        <v>256.62541669025268</v>
      </c>
      <c r="FL27" s="190"/>
      <c r="FM27" s="190"/>
      <c r="FN27" s="179"/>
      <c r="FO27" s="179"/>
      <c r="FP27" s="179"/>
      <c r="FQ27" s="179"/>
      <c r="FR27" s="179"/>
      <c r="FS27" s="179"/>
      <c r="FT27" s="179"/>
      <c r="FU27" s="179"/>
    </row>
    <row r="28" spans="1:177" s="133" customFormat="1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7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7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67" t="s">
        <v>57</v>
      </c>
      <c r="BJ28" s="67" t="s">
        <v>57</v>
      </c>
      <c r="BK28" s="7">
        <v>1</v>
      </c>
      <c r="BL28" s="9">
        <v>0</v>
      </c>
      <c r="BM28" s="67" t="s">
        <v>57</v>
      </c>
      <c r="BN28" s="67" t="s">
        <v>57</v>
      </c>
      <c r="BO28" s="67" t="s">
        <v>57</v>
      </c>
      <c r="BP28" s="7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185" t="s">
        <v>57</v>
      </c>
      <c r="CC28" s="7">
        <v>1</v>
      </c>
      <c r="CD28" s="7">
        <v>1</v>
      </c>
      <c r="CE28" s="9">
        <v>0</v>
      </c>
      <c r="CF28" s="9">
        <v>0</v>
      </c>
      <c r="CG28" s="7">
        <v>1</v>
      </c>
      <c r="CH28" s="67" t="s">
        <v>57</v>
      </c>
      <c r="CI28" s="67" t="s">
        <v>57</v>
      </c>
      <c r="CJ28" s="67" t="s">
        <v>57</v>
      </c>
      <c r="CK28" s="9">
        <v>0</v>
      </c>
      <c r="CL28" s="67" t="s">
        <v>57</v>
      </c>
      <c r="CM28" s="9">
        <v>0</v>
      </c>
      <c r="CN28" s="9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7">
        <v>1</v>
      </c>
      <c r="CU28" s="7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9">
        <v>0</v>
      </c>
      <c r="DC28" s="67" t="s">
        <v>57</v>
      </c>
      <c r="DD28" s="185" t="s">
        <v>57</v>
      </c>
      <c r="DE28" s="7">
        <v>1</v>
      </c>
      <c r="DF28" s="7">
        <v>1</v>
      </c>
      <c r="DG28" s="67" t="s">
        <v>57</v>
      </c>
      <c r="DH28" s="7">
        <v>1</v>
      </c>
      <c r="DI28" s="67" t="s">
        <v>57</v>
      </c>
      <c r="DJ28" s="7">
        <v>1</v>
      </c>
      <c r="DK28" s="7">
        <v>1</v>
      </c>
      <c r="DL28" s="7">
        <v>1</v>
      </c>
      <c r="DM28" s="7">
        <v>1</v>
      </c>
      <c r="DN28" s="9">
        <v>0</v>
      </c>
      <c r="DO28" s="9">
        <v>0</v>
      </c>
      <c r="DP28" s="67" t="s">
        <v>57</v>
      </c>
      <c r="DQ28" s="67" t="s">
        <v>57</v>
      </c>
      <c r="DR28" s="9">
        <v>0</v>
      </c>
      <c r="DS28" s="67" t="s">
        <v>57</v>
      </c>
      <c r="DT28" s="67" t="s">
        <v>57</v>
      </c>
      <c r="DU28" s="7">
        <v>1</v>
      </c>
      <c r="DV28" s="7">
        <v>1</v>
      </c>
      <c r="DW28" s="7">
        <v>1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7">
        <v>1</v>
      </c>
      <c r="EP28" s="9">
        <v>0</v>
      </c>
      <c r="EQ28" s="9">
        <v>0</v>
      </c>
      <c r="ER28" s="7">
        <v>1</v>
      </c>
      <c r="ES28" s="7">
        <v>1</v>
      </c>
      <c r="ET28" s="7">
        <v>1</v>
      </c>
      <c r="EU28" s="9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30</v>
      </c>
      <c r="FD28" s="210">
        <f t="shared" si="1"/>
        <v>0.7142857142857143</v>
      </c>
      <c r="FE28" s="101">
        <f t="shared" si="2"/>
        <v>2</v>
      </c>
      <c r="FF28" s="179"/>
      <c r="FG28" s="190"/>
      <c r="FH28" s="190"/>
      <c r="FI28" s="190"/>
      <c r="FJ28" s="190"/>
      <c r="FK28" s="202">
        <v>3085.0796726368221</v>
      </c>
      <c r="FL28" s="190"/>
      <c r="FM28" s="190"/>
      <c r="FN28" s="179"/>
      <c r="FO28" s="179"/>
      <c r="FP28" s="179"/>
      <c r="FQ28" s="179"/>
      <c r="FR28" s="179"/>
      <c r="FS28" s="179"/>
      <c r="FT28" s="179"/>
      <c r="FU28" s="179"/>
    </row>
    <row r="29" spans="1:177" s="133" customFormat="1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7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7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67" t="s">
        <v>57</v>
      </c>
      <c r="BJ29" s="67" t="s">
        <v>57</v>
      </c>
      <c r="BK29" s="7">
        <v>1</v>
      </c>
      <c r="BL29" s="7">
        <v>1</v>
      </c>
      <c r="BM29" s="67" t="s">
        <v>57</v>
      </c>
      <c r="BN29" s="67" t="s">
        <v>57</v>
      </c>
      <c r="BO29" s="67" t="s">
        <v>57</v>
      </c>
      <c r="BP29" s="7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7">
        <v>1</v>
      </c>
      <c r="BV29" s="9">
        <v>0</v>
      </c>
      <c r="BW29" s="9">
        <v>0</v>
      </c>
      <c r="BX29" s="7">
        <v>1</v>
      </c>
      <c r="BY29" s="9">
        <v>0</v>
      </c>
      <c r="BZ29" s="7">
        <v>1</v>
      </c>
      <c r="CA29" s="7">
        <v>1</v>
      </c>
      <c r="CB29" s="185" t="s">
        <v>57</v>
      </c>
      <c r="CC29" s="7">
        <v>1</v>
      </c>
      <c r="CD29" s="9">
        <v>0</v>
      </c>
      <c r="CE29" s="9">
        <v>0</v>
      </c>
      <c r="CF29" s="9">
        <v>0</v>
      </c>
      <c r="CG29" s="7">
        <v>1</v>
      </c>
      <c r="CH29" s="67" t="s">
        <v>57</v>
      </c>
      <c r="CI29" s="67" t="s">
        <v>57</v>
      </c>
      <c r="CJ29" s="67" t="s">
        <v>57</v>
      </c>
      <c r="CK29" s="9">
        <v>0</v>
      </c>
      <c r="CL29" s="67" t="s">
        <v>57</v>
      </c>
      <c r="CM29" s="9">
        <v>0</v>
      </c>
      <c r="CN29" s="9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7">
        <v>1</v>
      </c>
      <c r="CU29" s="9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9">
        <v>0</v>
      </c>
      <c r="DC29" s="67" t="s">
        <v>57</v>
      </c>
      <c r="DD29" s="185" t="s">
        <v>57</v>
      </c>
      <c r="DE29" s="7">
        <v>1</v>
      </c>
      <c r="DF29" s="7">
        <v>1</v>
      </c>
      <c r="DG29" s="67" t="s">
        <v>57</v>
      </c>
      <c r="DH29" s="7">
        <v>1</v>
      </c>
      <c r="DI29" s="67" t="s">
        <v>57</v>
      </c>
      <c r="DJ29" s="9">
        <v>0</v>
      </c>
      <c r="DK29" s="9">
        <v>0</v>
      </c>
      <c r="DL29" s="9">
        <v>0</v>
      </c>
      <c r="DM29" s="7">
        <v>1</v>
      </c>
      <c r="DN29" s="9">
        <v>0</v>
      </c>
      <c r="DO29" s="9">
        <v>0</v>
      </c>
      <c r="DP29" s="67" t="s">
        <v>57</v>
      </c>
      <c r="DQ29" s="67" t="s">
        <v>57</v>
      </c>
      <c r="DR29" s="7">
        <v>1</v>
      </c>
      <c r="DS29" s="67" t="s">
        <v>57</v>
      </c>
      <c r="DT29" s="67" t="s">
        <v>57</v>
      </c>
      <c r="DU29" s="9">
        <v>0</v>
      </c>
      <c r="DV29" s="9">
        <v>0</v>
      </c>
      <c r="DW29" s="9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9">
        <v>0</v>
      </c>
      <c r="EP29" s="7">
        <v>1</v>
      </c>
      <c r="EQ29" s="9">
        <v>0</v>
      </c>
      <c r="ER29" s="9">
        <v>0</v>
      </c>
      <c r="ES29" s="7">
        <v>1</v>
      </c>
      <c r="ET29" s="7">
        <v>1</v>
      </c>
      <c r="EU29" s="7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21</v>
      </c>
      <c r="FD29" s="210">
        <f t="shared" si="1"/>
        <v>0.5</v>
      </c>
      <c r="FE29" s="101">
        <f t="shared" si="2"/>
        <v>17</v>
      </c>
      <c r="FF29" s="179"/>
      <c r="FG29" s="190"/>
      <c r="FH29" s="190"/>
      <c r="FI29" s="190"/>
      <c r="FJ29" s="190"/>
      <c r="FK29" s="202">
        <v>10908.492308965244</v>
      </c>
      <c r="FL29" s="190"/>
      <c r="FM29" s="190"/>
      <c r="FN29" s="179"/>
      <c r="FO29" s="179"/>
      <c r="FP29" s="179"/>
      <c r="FQ29" s="179"/>
      <c r="FR29" s="179"/>
      <c r="FS29" s="179"/>
      <c r="FT29" s="179"/>
      <c r="FU29" s="179"/>
    </row>
    <row r="30" spans="1:177" s="133" customFormat="1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7">
        <v>1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7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67" t="s">
        <v>57</v>
      </c>
      <c r="BJ30" s="67" t="s">
        <v>57</v>
      </c>
      <c r="BK30" s="7">
        <v>1</v>
      </c>
      <c r="BL30" s="7">
        <v>1</v>
      </c>
      <c r="BM30" s="67" t="s">
        <v>57</v>
      </c>
      <c r="BN30" s="67" t="s">
        <v>57</v>
      </c>
      <c r="BO30" s="67" t="s">
        <v>57</v>
      </c>
      <c r="BP30" s="7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7">
        <v>1</v>
      </c>
      <c r="BV30" s="7">
        <v>1</v>
      </c>
      <c r="BW30" s="7">
        <v>1</v>
      </c>
      <c r="BX30" s="7">
        <v>1</v>
      </c>
      <c r="BY30" s="7">
        <v>1</v>
      </c>
      <c r="BZ30" s="7">
        <v>1</v>
      </c>
      <c r="CA30" s="7">
        <v>1</v>
      </c>
      <c r="CB30" s="185" t="s">
        <v>57</v>
      </c>
      <c r="CC30" s="7">
        <v>1</v>
      </c>
      <c r="CD30" s="9">
        <v>0</v>
      </c>
      <c r="CE30" s="9">
        <v>0</v>
      </c>
      <c r="CF30" s="9">
        <v>0</v>
      </c>
      <c r="CG30" s="9">
        <v>0</v>
      </c>
      <c r="CH30" s="67" t="s">
        <v>57</v>
      </c>
      <c r="CI30" s="67" t="s">
        <v>57</v>
      </c>
      <c r="CJ30" s="67" t="s">
        <v>57</v>
      </c>
      <c r="CK30" s="9">
        <v>0</v>
      </c>
      <c r="CL30" s="67" t="s">
        <v>57</v>
      </c>
      <c r="CM30" s="9">
        <v>0</v>
      </c>
      <c r="CN30" s="9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7">
        <v>1</v>
      </c>
      <c r="CU30" s="9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7">
        <v>1</v>
      </c>
      <c r="DC30" s="67" t="s">
        <v>57</v>
      </c>
      <c r="DD30" s="185" t="s">
        <v>57</v>
      </c>
      <c r="DE30" s="7">
        <v>1</v>
      </c>
      <c r="DF30" s="7">
        <v>1</v>
      </c>
      <c r="DG30" s="67" t="s">
        <v>57</v>
      </c>
      <c r="DH30" s="7">
        <v>1</v>
      </c>
      <c r="DI30" s="67" t="s">
        <v>57</v>
      </c>
      <c r="DJ30" s="9">
        <v>0</v>
      </c>
      <c r="DK30" s="9">
        <v>0</v>
      </c>
      <c r="DL30" s="7">
        <v>1</v>
      </c>
      <c r="DM30" s="9">
        <v>0</v>
      </c>
      <c r="DN30" s="9">
        <v>0</v>
      </c>
      <c r="DO30" s="9">
        <v>0</v>
      </c>
      <c r="DP30" s="67" t="s">
        <v>57</v>
      </c>
      <c r="DQ30" s="67" t="s">
        <v>57</v>
      </c>
      <c r="DR30" s="9">
        <v>0</v>
      </c>
      <c r="DS30" s="67" t="s">
        <v>57</v>
      </c>
      <c r="DT30" s="67" t="s">
        <v>57</v>
      </c>
      <c r="DU30" s="9">
        <v>0</v>
      </c>
      <c r="DV30" s="9">
        <v>0</v>
      </c>
      <c r="DW30" s="9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9">
        <v>0</v>
      </c>
      <c r="EP30" s="7">
        <v>1</v>
      </c>
      <c r="EQ30" s="9">
        <v>0</v>
      </c>
      <c r="ER30" s="9">
        <v>0</v>
      </c>
      <c r="ES30" s="9">
        <v>0</v>
      </c>
      <c r="ET30" s="7">
        <v>1</v>
      </c>
      <c r="EU30" s="9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21</v>
      </c>
      <c r="FD30" s="210">
        <f t="shared" si="1"/>
        <v>0.5</v>
      </c>
      <c r="FE30" s="101">
        <f t="shared" si="2"/>
        <v>17</v>
      </c>
      <c r="FF30" s="179"/>
      <c r="FG30" s="190"/>
      <c r="FH30" s="190"/>
      <c r="FI30" s="190"/>
      <c r="FJ30" s="190"/>
      <c r="FK30" s="202">
        <v>264.72117436686699</v>
      </c>
      <c r="FL30" s="190"/>
      <c r="FM30" s="190"/>
      <c r="FN30" s="179"/>
      <c r="FO30" s="179"/>
      <c r="FP30" s="179"/>
      <c r="FQ30" s="179"/>
      <c r="FR30" s="179"/>
      <c r="FS30" s="179"/>
      <c r="FT30" s="179"/>
      <c r="FU30" s="179"/>
    </row>
    <row r="31" spans="1:177" s="133" customFormat="1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7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7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67" t="s">
        <v>57</v>
      </c>
      <c r="BJ31" s="67" t="s">
        <v>57</v>
      </c>
      <c r="BK31" s="9">
        <v>0</v>
      </c>
      <c r="BL31" s="7">
        <v>1</v>
      </c>
      <c r="BM31" s="67" t="s">
        <v>57</v>
      </c>
      <c r="BN31" s="67" t="s">
        <v>57</v>
      </c>
      <c r="BO31" s="67" t="s">
        <v>57</v>
      </c>
      <c r="BP31" s="7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7">
        <v>1</v>
      </c>
      <c r="BV31" s="9">
        <v>0</v>
      </c>
      <c r="BW31" s="9">
        <v>0</v>
      </c>
      <c r="BX31" s="7">
        <v>1</v>
      </c>
      <c r="BY31" s="7">
        <v>1</v>
      </c>
      <c r="BZ31" s="7">
        <v>1</v>
      </c>
      <c r="CA31" s="7">
        <v>1</v>
      </c>
      <c r="CB31" s="185" t="s">
        <v>57</v>
      </c>
      <c r="CC31" s="7">
        <v>1</v>
      </c>
      <c r="CD31" s="9">
        <v>0</v>
      </c>
      <c r="CE31" s="9">
        <v>0</v>
      </c>
      <c r="CF31" s="9">
        <v>0</v>
      </c>
      <c r="CG31" s="9">
        <v>0</v>
      </c>
      <c r="CH31" s="67" t="s">
        <v>57</v>
      </c>
      <c r="CI31" s="67" t="s">
        <v>57</v>
      </c>
      <c r="CJ31" s="67" t="s">
        <v>57</v>
      </c>
      <c r="CK31" s="9">
        <v>0</v>
      </c>
      <c r="CL31" s="67" t="s">
        <v>57</v>
      </c>
      <c r="CM31" s="9">
        <v>0</v>
      </c>
      <c r="CN31" s="9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7">
        <v>1</v>
      </c>
      <c r="CU31" s="9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9">
        <v>0</v>
      </c>
      <c r="DC31" s="67" t="s">
        <v>57</v>
      </c>
      <c r="DD31" s="185" t="s">
        <v>57</v>
      </c>
      <c r="DE31" s="7">
        <v>1</v>
      </c>
      <c r="DF31" s="7">
        <v>1</v>
      </c>
      <c r="DG31" s="67" t="s">
        <v>57</v>
      </c>
      <c r="DH31" s="7">
        <v>1</v>
      </c>
      <c r="DI31" s="67" t="s">
        <v>57</v>
      </c>
      <c r="DJ31" s="9">
        <v>0</v>
      </c>
      <c r="DK31" s="9">
        <v>0</v>
      </c>
      <c r="DL31" s="7">
        <v>1</v>
      </c>
      <c r="DM31" s="9">
        <v>0</v>
      </c>
      <c r="DN31" s="9">
        <v>0</v>
      </c>
      <c r="DO31" s="9">
        <v>0</v>
      </c>
      <c r="DP31" s="67" t="s">
        <v>57</v>
      </c>
      <c r="DQ31" s="67" t="s">
        <v>57</v>
      </c>
      <c r="DR31" s="9">
        <v>0</v>
      </c>
      <c r="DS31" s="67" t="s">
        <v>57</v>
      </c>
      <c r="DT31" s="67" t="s">
        <v>57</v>
      </c>
      <c r="DU31" s="9">
        <v>0</v>
      </c>
      <c r="DV31" s="9">
        <v>0</v>
      </c>
      <c r="DW31" s="9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9">
        <v>0</v>
      </c>
      <c r="EP31" s="9">
        <v>0</v>
      </c>
      <c r="EQ31" s="9">
        <v>0</v>
      </c>
      <c r="ER31" s="9">
        <v>0</v>
      </c>
      <c r="ES31" s="7">
        <v>1</v>
      </c>
      <c r="ET31" s="7">
        <v>1</v>
      </c>
      <c r="EU31" s="7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18</v>
      </c>
      <c r="FD31" s="210">
        <f t="shared" si="1"/>
        <v>0.42857142857142855</v>
      </c>
      <c r="FE31" s="101">
        <f t="shared" si="2"/>
        <v>28</v>
      </c>
      <c r="FF31" s="179"/>
      <c r="FG31" s="190"/>
      <c r="FH31" s="190"/>
      <c r="FI31" s="190"/>
      <c r="FJ31" s="190"/>
      <c r="FK31" s="202">
        <v>1970.544938933476</v>
      </c>
      <c r="FL31" s="190"/>
      <c r="FM31" s="190"/>
      <c r="FN31" s="179"/>
      <c r="FO31" s="179"/>
      <c r="FP31" s="179"/>
      <c r="FQ31" s="179"/>
      <c r="FR31" s="179"/>
      <c r="FS31" s="179"/>
      <c r="FT31" s="179"/>
      <c r="FU31" s="179"/>
    </row>
    <row r="32" spans="1:177" s="133" customFormat="1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7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7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67" t="s">
        <v>57</v>
      </c>
      <c r="BJ32" s="67" t="s">
        <v>57</v>
      </c>
      <c r="BK32" s="7">
        <v>1</v>
      </c>
      <c r="BL32" s="7">
        <v>1</v>
      </c>
      <c r="BM32" s="67" t="s">
        <v>57</v>
      </c>
      <c r="BN32" s="67" t="s">
        <v>57</v>
      </c>
      <c r="BO32" s="67" t="s">
        <v>57</v>
      </c>
      <c r="BP32" s="7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7">
        <v>1</v>
      </c>
      <c r="BV32" s="7">
        <v>1</v>
      </c>
      <c r="BW32" s="7">
        <v>1</v>
      </c>
      <c r="BX32" s="7">
        <v>1</v>
      </c>
      <c r="BY32" s="9">
        <v>0</v>
      </c>
      <c r="BZ32" s="7">
        <v>1</v>
      </c>
      <c r="CA32" s="7">
        <v>1</v>
      </c>
      <c r="CB32" s="185" t="s">
        <v>57</v>
      </c>
      <c r="CC32" s="7">
        <v>1</v>
      </c>
      <c r="CD32" s="9">
        <v>0</v>
      </c>
      <c r="CE32" s="9">
        <v>0</v>
      </c>
      <c r="CF32" s="9">
        <v>0</v>
      </c>
      <c r="CG32" s="9">
        <v>0</v>
      </c>
      <c r="CH32" s="67" t="s">
        <v>57</v>
      </c>
      <c r="CI32" s="67" t="s">
        <v>57</v>
      </c>
      <c r="CJ32" s="67" t="s">
        <v>57</v>
      </c>
      <c r="CK32" s="9">
        <v>0</v>
      </c>
      <c r="CL32" s="67" t="s">
        <v>57</v>
      </c>
      <c r="CM32" s="9">
        <v>0</v>
      </c>
      <c r="CN32" s="9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12" t="s">
        <v>156</v>
      </c>
      <c r="CU32" s="12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12" t="s">
        <v>156</v>
      </c>
      <c r="DC32" s="67" t="s">
        <v>57</v>
      </c>
      <c r="DD32" s="185" t="s">
        <v>57</v>
      </c>
      <c r="DE32" s="7">
        <v>1</v>
      </c>
      <c r="DF32" s="7">
        <v>1</v>
      </c>
      <c r="DG32" s="67" t="s">
        <v>57</v>
      </c>
      <c r="DH32" s="7">
        <v>1</v>
      </c>
      <c r="DI32" s="67" t="s">
        <v>57</v>
      </c>
      <c r="DJ32" s="9">
        <v>0</v>
      </c>
      <c r="DK32" s="9">
        <v>0</v>
      </c>
      <c r="DL32" s="7">
        <v>1</v>
      </c>
      <c r="DM32" s="9">
        <v>0</v>
      </c>
      <c r="DN32" s="9">
        <v>0</v>
      </c>
      <c r="DO32" s="9">
        <v>0</v>
      </c>
      <c r="DP32" s="67" t="s">
        <v>57</v>
      </c>
      <c r="DQ32" s="67" t="s">
        <v>57</v>
      </c>
      <c r="DR32" s="7">
        <v>1</v>
      </c>
      <c r="DS32" s="67" t="s">
        <v>57</v>
      </c>
      <c r="DT32" s="67" t="s">
        <v>57</v>
      </c>
      <c r="DU32" s="9">
        <v>0</v>
      </c>
      <c r="DV32" s="9">
        <v>0</v>
      </c>
      <c r="DW32" s="9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9">
        <v>0</v>
      </c>
      <c r="EP32" s="9">
        <v>0</v>
      </c>
      <c r="EQ32" s="9">
        <v>0</v>
      </c>
      <c r="ER32" s="7">
        <v>1</v>
      </c>
      <c r="ES32" s="9">
        <v>0</v>
      </c>
      <c r="ET32" s="9">
        <v>0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19</v>
      </c>
      <c r="FD32" s="210">
        <f>(FC32/39)</f>
        <v>0.48717948717948717</v>
      </c>
      <c r="FE32" s="101">
        <f t="shared" si="2"/>
        <v>24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  <c r="FO32" s="179"/>
      <c r="FP32" s="179"/>
      <c r="FQ32" s="179"/>
      <c r="FR32" s="179"/>
      <c r="FS32" s="179"/>
      <c r="FT32" s="179"/>
      <c r="FU32" s="179"/>
    </row>
    <row r="33" spans="1:177" s="133" customFormat="1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7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7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67" t="s">
        <v>57</v>
      </c>
      <c r="BJ33" s="67" t="s">
        <v>57</v>
      </c>
      <c r="BK33" s="9">
        <v>0</v>
      </c>
      <c r="BL33" s="9">
        <v>0</v>
      </c>
      <c r="BM33" s="67" t="s">
        <v>57</v>
      </c>
      <c r="BN33" s="67" t="s">
        <v>57</v>
      </c>
      <c r="BO33" s="67" t="s">
        <v>57</v>
      </c>
      <c r="BP33" s="7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7">
        <v>1</v>
      </c>
      <c r="BV33" s="7">
        <v>1</v>
      </c>
      <c r="BW33" s="7">
        <v>1</v>
      </c>
      <c r="BX33" s="7">
        <v>1</v>
      </c>
      <c r="BY33" s="9">
        <v>0</v>
      </c>
      <c r="BZ33" s="7">
        <v>1</v>
      </c>
      <c r="CA33" s="7">
        <v>1</v>
      </c>
      <c r="CB33" s="185" t="s">
        <v>57</v>
      </c>
      <c r="CC33" s="7">
        <v>1</v>
      </c>
      <c r="CD33" s="9">
        <v>0</v>
      </c>
      <c r="CE33" s="9">
        <v>0</v>
      </c>
      <c r="CF33" s="9">
        <v>0</v>
      </c>
      <c r="CG33" s="7">
        <v>1</v>
      </c>
      <c r="CH33" s="67" t="s">
        <v>57</v>
      </c>
      <c r="CI33" s="67" t="s">
        <v>57</v>
      </c>
      <c r="CJ33" s="67" t="s">
        <v>57</v>
      </c>
      <c r="CK33" s="9">
        <v>0</v>
      </c>
      <c r="CL33" s="67" t="s">
        <v>57</v>
      </c>
      <c r="CM33" s="9">
        <v>0</v>
      </c>
      <c r="CN33" s="9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9">
        <v>0</v>
      </c>
      <c r="CU33" s="9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7">
        <v>1</v>
      </c>
      <c r="DC33" s="67" t="s">
        <v>57</v>
      </c>
      <c r="DD33" s="185" t="s">
        <v>57</v>
      </c>
      <c r="DE33" s="7">
        <v>1</v>
      </c>
      <c r="DF33" s="7">
        <v>1</v>
      </c>
      <c r="DG33" s="67" t="s">
        <v>57</v>
      </c>
      <c r="DH33" s="7">
        <v>1</v>
      </c>
      <c r="DI33" s="67" t="s">
        <v>57</v>
      </c>
      <c r="DJ33" s="9">
        <v>0</v>
      </c>
      <c r="DK33" s="9">
        <v>0</v>
      </c>
      <c r="DL33" s="7">
        <v>1</v>
      </c>
      <c r="DM33" s="7">
        <v>1</v>
      </c>
      <c r="DN33" s="9">
        <v>0</v>
      </c>
      <c r="DO33" s="9">
        <v>0</v>
      </c>
      <c r="DP33" s="67" t="s">
        <v>57</v>
      </c>
      <c r="DQ33" s="67" t="s">
        <v>57</v>
      </c>
      <c r="DR33" s="7">
        <v>1</v>
      </c>
      <c r="DS33" s="67" t="s">
        <v>57</v>
      </c>
      <c r="DT33" s="67" t="s">
        <v>57</v>
      </c>
      <c r="DU33" s="9">
        <v>0</v>
      </c>
      <c r="DV33" s="9">
        <v>0</v>
      </c>
      <c r="DW33" s="9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9">
        <v>0</v>
      </c>
      <c r="EP33" s="9">
        <v>0</v>
      </c>
      <c r="EQ33" s="9">
        <v>0</v>
      </c>
      <c r="ER33" s="7">
        <v>1</v>
      </c>
      <c r="ES33" s="9">
        <v>0</v>
      </c>
      <c r="ET33" s="9">
        <v>0</v>
      </c>
      <c r="EU33" s="9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19</v>
      </c>
      <c r="FD33" s="210">
        <f t="shared" si="1"/>
        <v>0.45238095238095238</v>
      </c>
      <c r="FE33" s="101">
        <f t="shared" si="2"/>
        <v>27</v>
      </c>
      <c r="FF33" s="179"/>
      <c r="FG33" s="190"/>
      <c r="FH33" s="190"/>
      <c r="FI33" s="190"/>
      <c r="FJ33" s="190"/>
      <c r="FK33" s="202">
        <v>23109.939171930368</v>
      </c>
      <c r="FL33" s="190"/>
      <c r="FM33" s="190"/>
      <c r="FN33" s="179"/>
      <c r="FO33" s="179"/>
      <c r="FP33" s="179"/>
      <c r="FQ33" s="179"/>
      <c r="FR33" s="179"/>
      <c r="FS33" s="179"/>
      <c r="FT33" s="179"/>
      <c r="FU33" s="179"/>
    </row>
    <row r="34" spans="1:177" s="133" customFormat="1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7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7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7" t="s">
        <v>57</v>
      </c>
      <c r="BJ34" s="67" t="s">
        <v>57</v>
      </c>
      <c r="BK34" s="7">
        <v>1</v>
      </c>
      <c r="BL34" s="7">
        <v>1</v>
      </c>
      <c r="BM34" s="67" t="s">
        <v>57</v>
      </c>
      <c r="BN34" s="67" t="s">
        <v>57</v>
      </c>
      <c r="BO34" s="67" t="s">
        <v>57</v>
      </c>
      <c r="BP34" s="7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7">
        <v>1</v>
      </c>
      <c r="BV34" s="7">
        <v>1</v>
      </c>
      <c r="BW34" s="9">
        <v>0</v>
      </c>
      <c r="BX34" s="7">
        <v>1</v>
      </c>
      <c r="BY34" s="7">
        <v>1</v>
      </c>
      <c r="BZ34" s="7">
        <v>1</v>
      </c>
      <c r="CA34" s="7">
        <v>1</v>
      </c>
      <c r="CB34" s="185" t="s">
        <v>57</v>
      </c>
      <c r="CC34" s="7">
        <v>1</v>
      </c>
      <c r="CD34" s="9">
        <v>0</v>
      </c>
      <c r="CE34" s="7">
        <v>1</v>
      </c>
      <c r="CF34" s="9">
        <v>0</v>
      </c>
      <c r="CG34" s="9">
        <v>0</v>
      </c>
      <c r="CH34" s="67" t="s">
        <v>57</v>
      </c>
      <c r="CI34" s="67" t="s">
        <v>57</v>
      </c>
      <c r="CJ34" s="67" t="s">
        <v>57</v>
      </c>
      <c r="CK34" s="7">
        <v>1</v>
      </c>
      <c r="CL34" s="67" t="s">
        <v>57</v>
      </c>
      <c r="CM34" s="9">
        <v>0</v>
      </c>
      <c r="CN34" s="9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7">
        <v>1</v>
      </c>
      <c r="CU34" s="7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9">
        <v>0</v>
      </c>
      <c r="DC34" s="67" t="s">
        <v>57</v>
      </c>
      <c r="DD34" s="185" t="s">
        <v>57</v>
      </c>
      <c r="DE34" s="7">
        <v>1</v>
      </c>
      <c r="DF34" s="7">
        <v>1</v>
      </c>
      <c r="DG34" s="67" t="s">
        <v>57</v>
      </c>
      <c r="DH34" s="7">
        <v>1</v>
      </c>
      <c r="DI34" s="67" t="s">
        <v>57</v>
      </c>
      <c r="DJ34" s="9">
        <v>0</v>
      </c>
      <c r="DK34" s="9">
        <v>0</v>
      </c>
      <c r="DL34" s="7">
        <v>1</v>
      </c>
      <c r="DM34" s="9">
        <v>0</v>
      </c>
      <c r="DN34" s="9">
        <v>0</v>
      </c>
      <c r="DO34" s="9">
        <v>0</v>
      </c>
      <c r="DP34" s="67" t="s">
        <v>57</v>
      </c>
      <c r="DQ34" s="67" t="s">
        <v>57</v>
      </c>
      <c r="DR34" s="9">
        <v>0</v>
      </c>
      <c r="DS34" s="67" t="s">
        <v>57</v>
      </c>
      <c r="DT34" s="67" t="s">
        <v>57</v>
      </c>
      <c r="DU34" s="7">
        <v>1</v>
      </c>
      <c r="DV34" s="9">
        <v>0</v>
      </c>
      <c r="DW34" s="9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7">
        <v>1</v>
      </c>
      <c r="EU34" s="7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23</v>
      </c>
      <c r="FD34" s="210">
        <f t="shared" si="1"/>
        <v>0.54761904761904767</v>
      </c>
      <c r="FE34" s="101">
        <f t="shared" si="2"/>
        <v>13</v>
      </c>
      <c r="FF34" s="179"/>
      <c r="FG34" s="190"/>
      <c r="FH34" s="190"/>
      <c r="FI34" s="190"/>
      <c r="FJ34" s="190"/>
      <c r="FK34" s="202">
        <v>404.10962962251284</v>
      </c>
      <c r="FL34" s="190"/>
      <c r="FM34" s="190"/>
      <c r="FN34" s="179"/>
      <c r="FO34" s="179"/>
      <c r="FP34" s="179"/>
      <c r="FQ34" s="179"/>
      <c r="FR34" s="179"/>
      <c r="FS34" s="179"/>
      <c r="FT34" s="179"/>
      <c r="FU34" s="179"/>
    </row>
    <row r="35" spans="1:177" s="133" customFormat="1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7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7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67" t="s">
        <v>57</v>
      </c>
      <c r="BJ35" s="67" t="s">
        <v>57</v>
      </c>
      <c r="BK35" s="7">
        <v>1</v>
      </c>
      <c r="BL35" s="7">
        <v>1</v>
      </c>
      <c r="BM35" s="67" t="s">
        <v>57</v>
      </c>
      <c r="BN35" s="67" t="s">
        <v>57</v>
      </c>
      <c r="BO35" s="67" t="s">
        <v>57</v>
      </c>
      <c r="BP35" s="9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7">
        <v>1</v>
      </c>
      <c r="BV35" s="7">
        <v>1</v>
      </c>
      <c r="BW35" s="7">
        <v>1</v>
      </c>
      <c r="BX35" s="7">
        <v>1</v>
      </c>
      <c r="BY35" s="7">
        <v>1</v>
      </c>
      <c r="BZ35" s="7">
        <v>1</v>
      </c>
      <c r="CA35" s="7">
        <v>1</v>
      </c>
      <c r="CB35" s="185" t="s">
        <v>57</v>
      </c>
      <c r="CC35" s="7">
        <v>1</v>
      </c>
      <c r="CD35" s="9">
        <v>0</v>
      </c>
      <c r="CE35" s="9">
        <v>0</v>
      </c>
      <c r="CF35" s="9">
        <v>0</v>
      </c>
      <c r="CG35" s="9">
        <v>0</v>
      </c>
      <c r="CH35" s="67" t="s">
        <v>57</v>
      </c>
      <c r="CI35" s="67" t="s">
        <v>57</v>
      </c>
      <c r="CJ35" s="67" t="s">
        <v>57</v>
      </c>
      <c r="CK35" s="9">
        <v>0</v>
      </c>
      <c r="CL35" s="67" t="s">
        <v>57</v>
      </c>
      <c r="CM35" s="9">
        <v>0</v>
      </c>
      <c r="CN35" s="9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7">
        <v>1</v>
      </c>
      <c r="CU35" s="7">
        <v>1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7">
        <v>1</v>
      </c>
      <c r="DC35" s="67" t="s">
        <v>57</v>
      </c>
      <c r="DD35" s="185" t="s">
        <v>57</v>
      </c>
      <c r="DE35" s="7">
        <v>1</v>
      </c>
      <c r="DF35" s="7">
        <v>1</v>
      </c>
      <c r="DG35" s="67" t="s">
        <v>57</v>
      </c>
      <c r="DH35" s="7">
        <v>1</v>
      </c>
      <c r="DI35" s="67" t="s">
        <v>57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67" t="s">
        <v>57</v>
      </c>
      <c r="DQ35" s="67" t="s">
        <v>57</v>
      </c>
      <c r="DR35" s="9">
        <v>0</v>
      </c>
      <c r="DS35" s="67" t="s">
        <v>57</v>
      </c>
      <c r="DT35" s="67" t="s">
        <v>57</v>
      </c>
      <c r="DU35" s="9">
        <v>0</v>
      </c>
      <c r="DV35" s="7">
        <v>1</v>
      </c>
      <c r="DW35" s="9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9">
        <v>0</v>
      </c>
      <c r="EP35" s="7">
        <v>1</v>
      </c>
      <c r="EQ35" s="9">
        <v>0</v>
      </c>
      <c r="ER35" s="7">
        <v>1</v>
      </c>
      <c r="ES35" s="7">
        <v>1</v>
      </c>
      <c r="ET35" s="7">
        <v>1</v>
      </c>
      <c r="EU35" s="7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24</v>
      </c>
      <c r="FD35" s="210">
        <f t="shared" si="1"/>
        <v>0.5714285714285714</v>
      </c>
      <c r="FE35" s="101">
        <f t="shared" si="2"/>
        <v>10</v>
      </c>
      <c r="FF35" s="179"/>
      <c r="FG35" s="190"/>
      <c r="FH35" s="190"/>
      <c r="FI35" s="190"/>
      <c r="FJ35" s="190"/>
      <c r="FK35" s="202">
        <v>139.25857679024566</v>
      </c>
      <c r="FL35" s="190"/>
      <c r="FM35" s="190"/>
      <c r="FN35" s="179"/>
      <c r="FO35" s="179"/>
      <c r="FP35" s="179"/>
      <c r="FQ35" s="179"/>
      <c r="FR35" s="179"/>
      <c r="FS35" s="179"/>
      <c r="FT35" s="179"/>
      <c r="FU35" s="179"/>
    </row>
    <row r="36" spans="1:177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7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N37" s="31"/>
      <c r="CB37" s="31"/>
      <c r="DD37" s="31"/>
      <c r="EF37" s="31"/>
      <c r="EG37" s="31"/>
      <c r="EH37" s="31"/>
      <c r="EI37" s="31"/>
      <c r="EJ37" s="31"/>
      <c r="EK37" s="31"/>
      <c r="EL37" s="31"/>
      <c r="EM37" s="31"/>
      <c r="EV37" s="31"/>
      <c r="EW37" s="31"/>
      <c r="EX37" s="31"/>
      <c r="EY37" s="31"/>
      <c r="EZ37" s="31"/>
      <c r="FA37" s="31"/>
      <c r="FB37" s="31"/>
      <c r="FC37" s="30"/>
      <c r="FD37" s="33"/>
    </row>
    <row r="38" spans="1:177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N38" s="31"/>
      <c r="CB38" s="31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</row>
    <row r="39" spans="1:177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</row>
    <row r="40" spans="1:177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7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7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7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7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7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H1:AF1"/>
    <mergeCell ref="A1:A3"/>
    <mergeCell ref="B1:B3"/>
    <mergeCell ref="DE1:DI1"/>
    <mergeCell ref="CE1:CP1"/>
    <mergeCell ref="CC1:CD1"/>
    <mergeCell ref="BO1:CB1"/>
    <mergeCell ref="CQ1:DD1"/>
    <mergeCell ref="FG1:FM1"/>
    <mergeCell ref="BF1:BN1"/>
    <mergeCell ref="FC1:FE1"/>
    <mergeCell ref="EN1:FB1"/>
    <mergeCell ref="DJ1:EM1"/>
  </mergeCells>
  <conditionalFormatting sqref="P18:T18">
    <cfRule type="cellIs" dxfId="374" priority="33" operator="equal">
      <formula>"Ley de Ing."</formula>
    </cfRule>
  </conditionalFormatting>
  <conditionalFormatting sqref="U18">
    <cfRule type="cellIs" dxfId="373" priority="20" operator="equal">
      <formula>"Ley de Ing."</formula>
    </cfRule>
  </conditionalFormatting>
  <conditionalFormatting sqref="V18">
    <cfRule type="cellIs" dxfId="372" priority="19" operator="equal">
      <formula>"Ley de Ing."</formula>
    </cfRule>
  </conditionalFormatting>
  <conditionalFormatting sqref="W18">
    <cfRule type="cellIs" dxfId="371" priority="18" operator="equal">
      <formula>"Ley de Ing."</formula>
    </cfRule>
  </conditionalFormatting>
  <conditionalFormatting sqref="X18">
    <cfRule type="cellIs" dxfId="370" priority="17" operator="equal">
      <formula>"Ley de Ing."</formula>
    </cfRule>
  </conditionalFormatting>
  <conditionalFormatting sqref="Y18">
    <cfRule type="cellIs" dxfId="369" priority="16" operator="equal">
      <formula>"Ley de Ing."</formula>
    </cfRule>
  </conditionalFormatting>
  <conditionalFormatting sqref="Z18">
    <cfRule type="cellIs" dxfId="368" priority="15" operator="equal">
      <formula>"Ley de Ing."</formula>
    </cfRule>
  </conditionalFormatting>
  <conditionalFormatting sqref="AA18">
    <cfRule type="cellIs" dxfId="367" priority="14" operator="equal">
      <formula>"Ley de Ing."</formula>
    </cfRule>
  </conditionalFormatting>
  <conditionalFormatting sqref="AB18">
    <cfRule type="cellIs" dxfId="366" priority="13" operator="equal">
      <formula>"Ley de Ing."</formula>
    </cfRule>
  </conditionalFormatting>
  <conditionalFormatting sqref="AT18">
    <cfRule type="cellIs" dxfId="365" priority="12" operator="equal">
      <formula>"Ley de Ing."</formula>
    </cfRule>
  </conditionalFormatting>
  <conditionalFormatting sqref="AU18">
    <cfRule type="cellIs" dxfId="364" priority="11" operator="equal">
      <formula>"Ley de Ing."</formula>
    </cfRule>
  </conditionalFormatting>
  <conditionalFormatting sqref="AV18">
    <cfRule type="cellIs" dxfId="363" priority="10" operator="equal">
      <formula>"Ley de Ing."</formula>
    </cfRule>
  </conditionalFormatting>
  <conditionalFormatting sqref="AW18">
    <cfRule type="cellIs" dxfId="362" priority="9" operator="equal">
      <formula>"Ley de Ing."</formula>
    </cfRule>
  </conditionalFormatting>
  <conditionalFormatting sqref="AX18">
    <cfRule type="cellIs" dxfId="361" priority="8" operator="equal">
      <formula>"Ley de Ing."</formula>
    </cfRule>
  </conditionalFormatting>
  <conditionalFormatting sqref="AY18">
    <cfRule type="cellIs" dxfId="360" priority="7" operator="equal">
      <formula>"Ley de Ing."</formula>
    </cfRule>
  </conditionalFormatting>
  <conditionalFormatting sqref="AZ18">
    <cfRule type="cellIs" dxfId="359" priority="6" operator="equal">
      <formula>"Ley de Ing."</formula>
    </cfRule>
  </conditionalFormatting>
  <conditionalFormatting sqref="BA18">
    <cfRule type="cellIs" dxfId="358" priority="5" operator="equal">
      <formula>"Ley de Ing."</formula>
    </cfRule>
  </conditionalFormatting>
  <conditionalFormatting sqref="BB18">
    <cfRule type="cellIs" dxfId="357" priority="4" operator="equal">
      <formula>"Ley de Ing."</formula>
    </cfRule>
  </conditionalFormatting>
  <conditionalFormatting sqref="BC18">
    <cfRule type="cellIs" dxfId="356" priority="3" operator="equal">
      <formula>"Ley de Ing."</formula>
    </cfRule>
  </conditionalFormatting>
  <conditionalFormatting sqref="BD18">
    <cfRule type="cellIs" dxfId="355" priority="2" operator="equal">
      <formula>"Ley de Ing."</formula>
    </cfRule>
  </conditionalFormatting>
  <conditionalFormatting sqref="BE18">
    <cfRule type="cellIs" dxfId="354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" formula="1"/>
    <ignoredError sqref="A4:A35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FN42"/>
  <sheetViews>
    <sheetView showGridLines="0" zoomScale="90" zoomScaleNormal="90" workbookViewId="0">
      <pane xSplit="2" ySplit="3" topLeftCell="FF6" activePane="bottomRight" state="frozen"/>
      <selection pane="topRight" activeCell="C1" sqref="C1"/>
      <selection pane="bottomLeft" activeCell="A4" sqref="A4"/>
      <selection pane="bottomRight" activeCell="FK2" sqref="FK2"/>
    </sheetView>
  </sheetViews>
  <sheetFormatPr baseColWidth="10" defaultRowHeight="15"/>
  <cols>
    <col min="1" max="2" width="17.7109375" style="154" customWidth="1"/>
    <col min="3" max="4" width="11.7109375" style="154" customWidth="1"/>
    <col min="5" max="7" width="20.7109375" style="154" customWidth="1"/>
    <col min="8" max="28" width="30.7109375" style="154" customWidth="1"/>
    <col min="29" max="32" width="30.7109375" style="156" customWidth="1"/>
    <col min="33" max="45" width="30.7109375" style="154" customWidth="1"/>
    <col min="46" max="57" width="30.7109375" style="157" customWidth="1"/>
    <col min="58" max="79" width="30.7109375" style="154" customWidth="1"/>
    <col min="80" max="80" width="30.7109375" style="156" customWidth="1"/>
    <col min="81" max="138" width="30.7109375" style="154" customWidth="1"/>
    <col min="139" max="143" width="30.7109375" style="156" customWidth="1"/>
    <col min="144" max="151" width="30.7109375" style="154" customWidth="1"/>
    <col min="152" max="158" width="30.7109375" style="156" customWidth="1"/>
    <col min="159" max="162" width="11.7109375" style="154" customWidth="1"/>
    <col min="163" max="163" width="15.85546875" style="154" bestFit="1" customWidth="1"/>
    <col min="164" max="164" width="11" style="154" bestFit="1" customWidth="1"/>
    <col min="165" max="165" width="17.5703125" style="154" bestFit="1" customWidth="1"/>
    <col min="166" max="166" width="15.28515625" style="154" bestFit="1" customWidth="1"/>
    <col min="167" max="167" width="67.85546875" style="154" customWidth="1"/>
    <col min="168" max="169" width="17.7109375" style="154" bestFit="1" customWidth="1"/>
    <col min="170" max="170" width="32.42578125" style="154" bestFit="1" customWidth="1"/>
  </cols>
  <sheetData>
    <row r="1" spans="1:170" s="133" customFormat="1" ht="15.75" thickBot="1">
      <c r="A1" s="354" t="s">
        <v>56</v>
      </c>
      <c r="B1" s="354" t="s">
        <v>0</v>
      </c>
      <c r="C1" s="71"/>
      <c r="D1" s="71"/>
      <c r="E1" s="71"/>
      <c r="F1" s="71"/>
      <c r="G1" s="216"/>
      <c r="H1" s="350" t="s">
        <v>265</v>
      </c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2"/>
      <c r="AG1" s="347" t="s">
        <v>349</v>
      </c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9"/>
      <c r="BF1" s="350" t="s">
        <v>413</v>
      </c>
      <c r="BG1" s="360"/>
      <c r="BH1" s="360"/>
      <c r="BI1" s="360"/>
      <c r="BJ1" s="360"/>
      <c r="BK1" s="360"/>
      <c r="BL1" s="360"/>
      <c r="BM1" s="360"/>
      <c r="BN1" s="361"/>
      <c r="BO1" s="347" t="s">
        <v>414</v>
      </c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9"/>
      <c r="CC1" s="350" t="s">
        <v>415</v>
      </c>
      <c r="CD1" s="361"/>
      <c r="CE1" s="357" t="s">
        <v>416</v>
      </c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9"/>
      <c r="CQ1" s="350" t="s">
        <v>417</v>
      </c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2"/>
      <c r="DE1" s="357" t="s">
        <v>418</v>
      </c>
      <c r="DF1" s="358"/>
      <c r="DG1" s="358"/>
      <c r="DH1" s="358"/>
      <c r="DI1" s="359"/>
      <c r="DJ1" s="350" t="s">
        <v>419</v>
      </c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2"/>
      <c r="EN1" s="347" t="s">
        <v>420</v>
      </c>
      <c r="EO1" s="348"/>
      <c r="EP1" s="348"/>
      <c r="EQ1" s="348"/>
      <c r="ER1" s="348"/>
      <c r="ES1" s="348"/>
      <c r="ET1" s="348"/>
      <c r="EU1" s="348"/>
      <c r="EV1" s="348"/>
      <c r="EW1" s="348"/>
      <c r="EX1" s="348"/>
      <c r="EY1" s="348"/>
      <c r="EZ1" s="348"/>
      <c r="FA1" s="348"/>
      <c r="FB1" s="349"/>
      <c r="FC1" s="339" t="s">
        <v>398</v>
      </c>
      <c r="FD1" s="340"/>
      <c r="FE1" s="341"/>
      <c r="FF1" s="179"/>
      <c r="FG1" s="353" t="s">
        <v>397</v>
      </c>
      <c r="FH1" s="353"/>
      <c r="FI1" s="353"/>
      <c r="FJ1" s="353"/>
      <c r="FK1" s="353"/>
      <c r="FL1" s="353"/>
      <c r="FM1" s="353"/>
      <c r="FN1" s="353"/>
    </row>
    <row r="2" spans="1:170" s="133" customFormat="1" ht="84.95" customHeight="1" thickBot="1">
      <c r="A2" s="355"/>
      <c r="B2" s="355"/>
      <c r="C2" s="71" t="s">
        <v>1</v>
      </c>
      <c r="D2" s="71" t="s">
        <v>2</v>
      </c>
      <c r="E2" s="71" t="s">
        <v>34</v>
      </c>
      <c r="F2" s="71" t="s">
        <v>35</v>
      </c>
      <c r="G2" s="71" t="s">
        <v>263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162" t="s">
        <v>40</v>
      </c>
      <c r="AG2" s="16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163" t="s">
        <v>345</v>
      </c>
      <c r="BF2" s="161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427</v>
      </c>
      <c r="FL2" s="60" t="s">
        <v>194</v>
      </c>
      <c r="FM2" s="60" t="s">
        <v>193</v>
      </c>
      <c r="FN2" s="60" t="s">
        <v>421</v>
      </c>
    </row>
    <row r="3" spans="1:170" s="133" customFormat="1" ht="15.75" thickBot="1">
      <c r="A3" s="356"/>
      <c r="B3" s="356"/>
      <c r="C3" s="71" t="s">
        <v>250</v>
      </c>
      <c r="D3" s="71" t="s">
        <v>251</v>
      </c>
      <c r="E3" s="71" t="s">
        <v>252</v>
      </c>
      <c r="F3" s="71" t="s">
        <v>253</v>
      </c>
      <c r="G3" s="71" t="s">
        <v>254</v>
      </c>
      <c r="H3" s="176" t="s">
        <v>58</v>
      </c>
      <c r="I3" s="159" t="s">
        <v>59</v>
      </c>
      <c r="J3" s="159" t="s">
        <v>60</v>
      </c>
      <c r="K3" s="159" t="s">
        <v>61</v>
      </c>
      <c r="L3" s="159" t="s">
        <v>62</v>
      </c>
      <c r="M3" s="159" t="s">
        <v>63</v>
      </c>
      <c r="N3" s="159" t="s">
        <v>64</v>
      </c>
      <c r="O3" s="159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60" t="s">
        <v>334</v>
      </c>
      <c r="AD3" s="160" t="s">
        <v>335</v>
      </c>
      <c r="AE3" s="160" t="s">
        <v>336</v>
      </c>
      <c r="AF3" s="160" t="s">
        <v>337</v>
      </c>
      <c r="AG3" s="164" t="s">
        <v>350</v>
      </c>
      <c r="AH3" s="164" t="s">
        <v>385</v>
      </c>
      <c r="AI3" s="164" t="s">
        <v>386</v>
      </c>
      <c r="AJ3" s="164" t="s">
        <v>387</v>
      </c>
      <c r="AK3" s="164" t="s">
        <v>388</v>
      </c>
      <c r="AL3" s="164" t="s">
        <v>389</v>
      </c>
      <c r="AM3" s="164" t="s">
        <v>390</v>
      </c>
      <c r="AN3" s="164" t="s">
        <v>391</v>
      </c>
      <c r="AO3" s="164" t="s">
        <v>392</v>
      </c>
      <c r="AP3" s="164" t="s">
        <v>393</v>
      </c>
      <c r="AQ3" s="164" t="s">
        <v>394</v>
      </c>
      <c r="AR3" s="164" t="s">
        <v>395</v>
      </c>
      <c r="AS3" s="164" t="s">
        <v>400</v>
      </c>
      <c r="AT3" s="164" t="s">
        <v>401</v>
      </c>
      <c r="AU3" s="164" t="s">
        <v>402</v>
      </c>
      <c r="AV3" s="164" t="s">
        <v>403</v>
      </c>
      <c r="AW3" s="164" t="s">
        <v>404</v>
      </c>
      <c r="AX3" s="164" t="s">
        <v>405</v>
      </c>
      <c r="AY3" s="164" t="s">
        <v>406</v>
      </c>
      <c r="AZ3" s="164" t="s">
        <v>407</v>
      </c>
      <c r="BA3" s="164" t="s">
        <v>408</v>
      </c>
      <c r="BB3" s="164" t="s">
        <v>409</v>
      </c>
      <c r="BC3" s="164" t="s">
        <v>410</v>
      </c>
      <c r="BD3" s="164" t="s">
        <v>411</v>
      </c>
      <c r="BE3" s="164" t="s">
        <v>412</v>
      </c>
      <c r="BF3" s="159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248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358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353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155" t="s">
        <v>255</v>
      </c>
      <c r="FH3" s="155" t="s">
        <v>256</v>
      </c>
      <c r="FI3" s="155" t="s">
        <v>257</v>
      </c>
      <c r="FJ3" s="155" t="s">
        <v>258</v>
      </c>
      <c r="FK3" s="155" t="s">
        <v>259</v>
      </c>
      <c r="FL3" s="155" t="s">
        <v>260</v>
      </c>
      <c r="FM3" s="155" t="s">
        <v>261</v>
      </c>
      <c r="FN3" s="155" t="s">
        <v>422</v>
      </c>
    </row>
    <row r="4" spans="1:170" s="133" customFormat="1">
      <c r="A4" s="130" t="s">
        <v>157</v>
      </c>
      <c r="B4" s="131" t="s">
        <v>3</v>
      </c>
      <c r="C4" s="240">
        <v>1</v>
      </c>
      <c r="D4" s="240">
        <v>1</v>
      </c>
      <c r="E4" s="241">
        <v>19417341000</v>
      </c>
      <c r="F4" s="241">
        <v>19417341000</v>
      </c>
      <c r="G4" s="241">
        <f t="shared" ref="G4:G35" si="0">E4-F4</f>
        <v>0</v>
      </c>
      <c r="H4" s="240">
        <v>1</v>
      </c>
      <c r="I4" s="240">
        <v>1</v>
      </c>
      <c r="J4" s="240">
        <v>1</v>
      </c>
      <c r="K4" s="240">
        <v>1</v>
      </c>
      <c r="L4" s="240">
        <v>1</v>
      </c>
      <c r="M4" s="240">
        <v>1</v>
      </c>
      <c r="N4" s="240">
        <v>1</v>
      </c>
      <c r="O4" s="242" t="s">
        <v>57</v>
      </c>
      <c r="P4" s="240">
        <v>1</v>
      </c>
      <c r="Q4" s="240">
        <v>1</v>
      </c>
      <c r="R4" s="240">
        <v>1</v>
      </c>
      <c r="S4" s="240">
        <v>1</v>
      </c>
      <c r="T4" s="240">
        <v>1</v>
      </c>
      <c r="U4" s="240">
        <v>1</v>
      </c>
      <c r="V4" s="240">
        <v>1</v>
      </c>
      <c r="W4" s="240">
        <v>1</v>
      </c>
      <c r="X4" s="240">
        <v>1</v>
      </c>
      <c r="Y4" s="240">
        <v>1</v>
      </c>
      <c r="Z4" s="243">
        <v>1</v>
      </c>
      <c r="AA4" s="240">
        <v>1</v>
      </c>
      <c r="AB4" s="240">
        <v>1</v>
      </c>
      <c r="AC4" s="240">
        <v>1</v>
      </c>
      <c r="AD4" s="240">
        <v>1</v>
      </c>
      <c r="AE4" s="240">
        <v>1</v>
      </c>
      <c r="AF4" s="244">
        <v>0</v>
      </c>
      <c r="AG4" s="242" t="s">
        <v>57</v>
      </c>
      <c r="AH4" s="242" t="s">
        <v>57</v>
      </c>
      <c r="AI4" s="242" t="s">
        <v>57</v>
      </c>
      <c r="AJ4" s="242" t="s">
        <v>57</v>
      </c>
      <c r="AK4" s="242" t="s">
        <v>57</v>
      </c>
      <c r="AL4" s="242" t="s">
        <v>57</v>
      </c>
      <c r="AM4" s="242" t="s">
        <v>57</v>
      </c>
      <c r="AN4" s="242" t="s">
        <v>57</v>
      </c>
      <c r="AO4" s="242" t="s">
        <v>57</v>
      </c>
      <c r="AP4" s="242" t="s">
        <v>57</v>
      </c>
      <c r="AQ4" s="242" t="s">
        <v>57</v>
      </c>
      <c r="AR4" s="242" t="s">
        <v>57</v>
      </c>
      <c r="AS4" s="242" t="s">
        <v>57</v>
      </c>
      <c r="AT4" s="240">
        <v>1</v>
      </c>
      <c r="AU4" s="243">
        <v>1</v>
      </c>
      <c r="AV4" s="243">
        <v>1</v>
      </c>
      <c r="AW4" s="240">
        <v>1</v>
      </c>
      <c r="AX4" s="240">
        <v>1</v>
      </c>
      <c r="AY4" s="240">
        <v>1</v>
      </c>
      <c r="AZ4" s="240">
        <v>1</v>
      </c>
      <c r="BA4" s="240">
        <v>1</v>
      </c>
      <c r="BB4" s="240">
        <v>1</v>
      </c>
      <c r="BC4" s="240">
        <v>1</v>
      </c>
      <c r="BD4" s="243">
        <v>1</v>
      </c>
      <c r="BE4" s="240">
        <v>1</v>
      </c>
      <c r="BF4" s="240">
        <v>1</v>
      </c>
      <c r="BG4" s="240">
        <v>1</v>
      </c>
      <c r="BH4" s="240">
        <v>1</v>
      </c>
      <c r="BI4" s="242" t="s">
        <v>57</v>
      </c>
      <c r="BJ4" s="240">
        <v>1</v>
      </c>
      <c r="BK4" s="240">
        <v>1</v>
      </c>
      <c r="BL4" s="242" t="s">
        <v>57</v>
      </c>
      <c r="BM4" s="242" t="s">
        <v>57</v>
      </c>
      <c r="BN4" s="240">
        <v>1</v>
      </c>
      <c r="BO4" s="240">
        <v>1</v>
      </c>
      <c r="BP4" s="242" t="s">
        <v>57</v>
      </c>
      <c r="BQ4" s="240">
        <v>1</v>
      </c>
      <c r="BR4" s="240">
        <v>1</v>
      </c>
      <c r="BS4" s="243">
        <v>1</v>
      </c>
      <c r="BT4" s="243">
        <v>1</v>
      </c>
      <c r="BU4" s="240">
        <v>1</v>
      </c>
      <c r="BV4" s="240">
        <v>1</v>
      </c>
      <c r="BW4" s="240">
        <v>1</v>
      </c>
      <c r="BX4" s="240">
        <v>1</v>
      </c>
      <c r="BY4" s="244">
        <v>0</v>
      </c>
      <c r="BZ4" s="240">
        <v>1</v>
      </c>
      <c r="CA4" s="240">
        <v>1</v>
      </c>
      <c r="CB4" s="243">
        <v>1</v>
      </c>
      <c r="CC4" s="240">
        <v>1</v>
      </c>
      <c r="CD4" s="240">
        <v>1</v>
      </c>
      <c r="CE4" s="240">
        <v>1</v>
      </c>
      <c r="CF4" s="240">
        <v>1</v>
      </c>
      <c r="CG4" s="240">
        <v>1</v>
      </c>
      <c r="CH4" s="240">
        <v>1</v>
      </c>
      <c r="CI4" s="240">
        <v>1</v>
      </c>
      <c r="CJ4" s="242" t="s">
        <v>57</v>
      </c>
      <c r="CK4" s="240">
        <v>1</v>
      </c>
      <c r="CL4" s="240">
        <v>1</v>
      </c>
      <c r="CM4" s="240">
        <v>1</v>
      </c>
      <c r="CN4" s="240">
        <v>1</v>
      </c>
      <c r="CO4" s="242" t="s">
        <v>57</v>
      </c>
      <c r="CP4" s="242" t="s">
        <v>57</v>
      </c>
      <c r="CQ4" s="244">
        <v>0</v>
      </c>
      <c r="CR4" s="240">
        <v>1</v>
      </c>
      <c r="CS4" s="240">
        <v>1</v>
      </c>
      <c r="CT4" s="240">
        <v>1</v>
      </c>
      <c r="CU4" s="240">
        <v>1</v>
      </c>
      <c r="CV4" s="240">
        <v>1</v>
      </c>
      <c r="CW4" s="240">
        <v>1</v>
      </c>
      <c r="CX4" s="240">
        <v>1</v>
      </c>
      <c r="CY4" s="240">
        <v>1</v>
      </c>
      <c r="CZ4" s="240">
        <v>1</v>
      </c>
      <c r="DA4" s="240">
        <v>1</v>
      </c>
      <c r="DB4" s="244">
        <v>0</v>
      </c>
      <c r="DC4" s="242" t="s">
        <v>57</v>
      </c>
      <c r="DD4" s="245">
        <v>0</v>
      </c>
      <c r="DE4" s="242" t="s">
        <v>57</v>
      </c>
      <c r="DF4" s="240">
        <v>1</v>
      </c>
      <c r="DG4" s="242" t="s">
        <v>57</v>
      </c>
      <c r="DH4" s="242" t="s">
        <v>57</v>
      </c>
      <c r="DI4" s="242" t="s">
        <v>57</v>
      </c>
      <c r="DJ4" s="240">
        <v>1</v>
      </c>
      <c r="DK4" s="244">
        <v>0</v>
      </c>
      <c r="DL4" s="240">
        <v>1</v>
      </c>
      <c r="DM4" s="240">
        <v>1</v>
      </c>
      <c r="DN4" s="242" t="s">
        <v>57</v>
      </c>
      <c r="DO4" s="242" t="s">
        <v>57</v>
      </c>
      <c r="DP4" s="242" t="s">
        <v>57</v>
      </c>
      <c r="DQ4" s="242" t="s">
        <v>57</v>
      </c>
      <c r="DR4" s="242" t="s">
        <v>57</v>
      </c>
      <c r="DS4" s="240">
        <v>1</v>
      </c>
      <c r="DT4" s="240">
        <v>1</v>
      </c>
      <c r="DU4" s="240">
        <v>1</v>
      </c>
      <c r="DV4" s="240">
        <v>1</v>
      </c>
      <c r="DW4" s="242" t="s">
        <v>57</v>
      </c>
      <c r="DX4" s="240">
        <v>1</v>
      </c>
      <c r="DY4" s="240">
        <v>1</v>
      </c>
      <c r="DZ4" s="240">
        <v>1</v>
      </c>
      <c r="EA4" s="240">
        <v>1</v>
      </c>
      <c r="EB4" s="242" t="s">
        <v>57</v>
      </c>
      <c r="EC4" s="244">
        <v>0</v>
      </c>
      <c r="ED4" s="242" t="s">
        <v>57</v>
      </c>
      <c r="EE4" s="242" t="s">
        <v>57</v>
      </c>
      <c r="EF4" s="243">
        <v>1</v>
      </c>
      <c r="EG4" s="240">
        <v>1</v>
      </c>
      <c r="EH4" s="245">
        <v>0</v>
      </c>
      <c r="EI4" s="244">
        <v>0</v>
      </c>
      <c r="EJ4" s="244">
        <v>0</v>
      </c>
      <c r="EK4" s="240">
        <v>1</v>
      </c>
      <c r="EL4" s="243">
        <v>1</v>
      </c>
      <c r="EM4" s="244">
        <v>0</v>
      </c>
      <c r="EN4" s="240">
        <v>1</v>
      </c>
      <c r="EO4" s="240">
        <v>1</v>
      </c>
      <c r="EP4" s="240">
        <v>1</v>
      </c>
      <c r="EQ4" s="240">
        <v>1</v>
      </c>
      <c r="ER4" s="240">
        <v>1</v>
      </c>
      <c r="ES4" s="240">
        <v>1</v>
      </c>
      <c r="ET4" s="240">
        <v>1</v>
      </c>
      <c r="EU4" s="244">
        <v>0</v>
      </c>
      <c r="EV4" s="240">
        <v>1</v>
      </c>
      <c r="EW4" s="243">
        <v>1</v>
      </c>
      <c r="EX4" s="240">
        <v>1</v>
      </c>
      <c r="EY4" s="240">
        <v>1</v>
      </c>
      <c r="EZ4" s="243">
        <v>1</v>
      </c>
      <c r="FA4" s="243">
        <v>1</v>
      </c>
      <c r="FB4" s="244">
        <v>0</v>
      </c>
      <c r="FC4" s="246">
        <f>SUM(H4:FB4)</f>
        <v>103</v>
      </c>
      <c r="FD4" s="247">
        <f t="shared" ref="FD4:FD11" si="1">(FC4/116)</f>
        <v>0.88793103448275867</v>
      </c>
      <c r="FE4" s="246">
        <f t="shared" ref="FE4:FE35" si="2">RANK(FD4,$FD$4:$FD$35)</f>
        <v>15</v>
      </c>
      <c r="FF4" s="248"/>
      <c r="FG4" s="5">
        <v>1</v>
      </c>
      <c r="FH4" s="249">
        <v>1321453</v>
      </c>
      <c r="FI4" s="250">
        <v>1202279000</v>
      </c>
      <c r="FJ4" s="250">
        <v>297701000</v>
      </c>
      <c r="FK4" s="250">
        <v>2084.8480840463326</v>
      </c>
      <c r="FL4" s="250">
        <v>2969403000</v>
      </c>
      <c r="FM4" s="250">
        <v>16447938000</v>
      </c>
      <c r="FN4" s="250">
        <v>0</v>
      </c>
    </row>
    <row r="5" spans="1:170" s="133" customFormat="1">
      <c r="A5" s="130" t="s">
        <v>158</v>
      </c>
      <c r="B5" s="129" t="s">
        <v>4</v>
      </c>
      <c r="C5" s="243">
        <v>1</v>
      </c>
      <c r="D5" s="243">
        <v>1</v>
      </c>
      <c r="E5" s="251">
        <v>44946972237</v>
      </c>
      <c r="F5" s="251">
        <v>44946972236.709999</v>
      </c>
      <c r="G5" s="251">
        <f t="shared" si="0"/>
        <v>0.29000091552734375</v>
      </c>
      <c r="H5" s="243">
        <v>1</v>
      </c>
      <c r="I5" s="243">
        <v>1</v>
      </c>
      <c r="J5" s="243">
        <v>1</v>
      </c>
      <c r="K5" s="243">
        <v>1</v>
      </c>
      <c r="L5" s="243">
        <v>1</v>
      </c>
      <c r="M5" s="243">
        <v>1</v>
      </c>
      <c r="N5" s="243">
        <v>1</v>
      </c>
      <c r="O5" s="252" t="s">
        <v>57</v>
      </c>
      <c r="P5" s="243">
        <v>1</v>
      </c>
      <c r="Q5" s="243">
        <v>1</v>
      </c>
      <c r="R5" s="243">
        <v>1</v>
      </c>
      <c r="S5" s="243">
        <v>1</v>
      </c>
      <c r="T5" s="243">
        <v>1</v>
      </c>
      <c r="U5" s="243">
        <v>1</v>
      </c>
      <c r="V5" s="243">
        <v>1</v>
      </c>
      <c r="W5" s="243">
        <v>1</v>
      </c>
      <c r="X5" s="243">
        <v>1</v>
      </c>
      <c r="Y5" s="243">
        <v>1</v>
      </c>
      <c r="Z5" s="243">
        <v>1</v>
      </c>
      <c r="AA5" s="243">
        <v>1</v>
      </c>
      <c r="AB5" s="243">
        <v>1</v>
      </c>
      <c r="AC5" s="243">
        <v>1</v>
      </c>
      <c r="AD5" s="243">
        <v>1</v>
      </c>
      <c r="AE5" s="243">
        <v>1</v>
      </c>
      <c r="AF5" s="243">
        <v>1</v>
      </c>
      <c r="AG5" s="252" t="s">
        <v>57</v>
      </c>
      <c r="AH5" s="252" t="s">
        <v>57</v>
      </c>
      <c r="AI5" s="252" t="s">
        <v>57</v>
      </c>
      <c r="AJ5" s="252" t="s">
        <v>57</v>
      </c>
      <c r="AK5" s="252" t="s">
        <v>57</v>
      </c>
      <c r="AL5" s="252" t="s">
        <v>57</v>
      </c>
      <c r="AM5" s="252" t="s">
        <v>57</v>
      </c>
      <c r="AN5" s="252" t="s">
        <v>57</v>
      </c>
      <c r="AO5" s="252" t="s">
        <v>57</v>
      </c>
      <c r="AP5" s="252" t="s">
        <v>57</v>
      </c>
      <c r="AQ5" s="252" t="s">
        <v>57</v>
      </c>
      <c r="AR5" s="252" t="s">
        <v>57</v>
      </c>
      <c r="AS5" s="252" t="s">
        <v>57</v>
      </c>
      <c r="AT5" s="243">
        <v>1</v>
      </c>
      <c r="AU5" s="243">
        <v>1</v>
      </c>
      <c r="AV5" s="243">
        <v>1</v>
      </c>
      <c r="AW5" s="243">
        <v>1</v>
      </c>
      <c r="AX5" s="243">
        <v>1</v>
      </c>
      <c r="AY5" s="243">
        <v>1</v>
      </c>
      <c r="AZ5" s="243">
        <v>1</v>
      </c>
      <c r="BA5" s="243">
        <v>1</v>
      </c>
      <c r="BB5" s="243">
        <v>1</v>
      </c>
      <c r="BC5" s="243">
        <v>1</v>
      </c>
      <c r="BD5" s="243">
        <v>1</v>
      </c>
      <c r="BE5" s="243">
        <v>1</v>
      </c>
      <c r="BF5" s="243">
        <v>1</v>
      </c>
      <c r="BG5" s="243">
        <v>1</v>
      </c>
      <c r="BH5" s="243">
        <v>1</v>
      </c>
      <c r="BI5" s="252" t="s">
        <v>57</v>
      </c>
      <c r="BJ5" s="243">
        <v>1</v>
      </c>
      <c r="BK5" s="243">
        <v>1</v>
      </c>
      <c r="BL5" s="252" t="s">
        <v>57</v>
      </c>
      <c r="BM5" s="252" t="s">
        <v>57</v>
      </c>
      <c r="BN5" s="243">
        <v>1</v>
      </c>
      <c r="BO5" s="243">
        <v>1</v>
      </c>
      <c r="BP5" s="252" t="s">
        <v>57</v>
      </c>
      <c r="BQ5" s="243">
        <v>1</v>
      </c>
      <c r="BR5" s="243">
        <v>1</v>
      </c>
      <c r="BS5" s="243">
        <v>1</v>
      </c>
      <c r="BT5" s="243">
        <v>1</v>
      </c>
      <c r="BU5" s="243">
        <v>1</v>
      </c>
      <c r="BV5" s="243">
        <v>1</v>
      </c>
      <c r="BW5" s="243">
        <v>1</v>
      </c>
      <c r="BX5" s="243">
        <v>1</v>
      </c>
      <c r="BY5" s="243">
        <v>1</v>
      </c>
      <c r="BZ5" s="243">
        <v>1</v>
      </c>
      <c r="CA5" s="243">
        <v>1</v>
      </c>
      <c r="CB5" s="243">
        <v>1</v>
      </c>
      <c r="CC5" s="243">
        <v>1</v>
      </c>
      <c r="CD5" s="243">
        <v>1</v>
      </c>
      <c r="CE5" s="243">
        <v>1</v>
      </c>
      <c r="CF5" s="243">
        <v>1</v>
      </c>
      <c r="CG5" s="243">
        <v>1</v>
      </c>
      <c r="CH5" s="243">
        <v>1</v>
      </c>
      <c r="CI5" s="243">
        <v>1</v>
      </c>
      <c r="CJ5" s="252" t="s">
        <v>57</v>
      </c>
      <c r="CK5" s="243">
        <v>1</v>
      </c>
      <c r="CL5" s="243">
        <v>1</v>
      </c>
      <c r="CM5" s="243">
        <v>1</v>
      </c>
      <c r="CN5" s="243">
        <v>1</v>
      </c>
      <c r="CO5" s="252" t="s">
        <v>57</v>
      </c>
      <c r="CP5" s="252" t="s">
        <v>57</v>
      </c>
      <c r="CQ5" s="243">
        <v>1</v>
      </c>
      <c r="CR5" s="243">
        <v>1</v>
      </c>
      <c r="CS5" s="243">
        <v>1</v>
      </c>
      <c r="CT5" s="243">
        <v>1</v>
      </c>
      <c r="CU5" s="243">
        <v>1</v>
      </c>
      <c r="CV5" s="243">
        <v>1</v>
      </c>
      <c r="CW5" s="243">
        <v>1</v>
      </c>
      <c r="CX5" s="243">
        <v>1</v>
      </c>
      <c r="CY5" s="243">
        <v>1</v>
      </c>
      <c r="CZ5" s="243">
        <v>1</v>
      </c>
      <c r="DA5" s="243">
        <v>1</v>
      </c>
      <c r="DB5" s="243">
        <v>1</v>
      </c>
      <c r="DC5" s="252" t="s">
        <v>57</v>
      </c>
      <c r="DD5" s="243">
        <v>1</v>
      </c>
      <c r="DE5" s="252" t="s">
        <v>57</v>
      </c>
      <c r="DF5" s="243">
        <v>1</v>
      </c>
      <c r="DG5" s="252" t="s">
        <v>57</v>
      </c>
      <c r="DH5" s="252" t="s">
        <v>57</v>
      </c>
      <c r="DI5" s="252" t="s">
        <v>57</v>
      </c>
      <c r="DJ5" s="243">
        <v>1</v>
      </c>
      <c r="DK5" s="243">
        <v>1</v>
      </c>
      <c r="DL5" s="243">
        <v>1</v>
      </c>
      <c r="DM5" s="243">
        <v>1</v>
      </c>
      <c r="DN5" s="252" t="s">
        <v>57</v>
      </c>
      <c r="DO5" s="252" t="s">
        <v>57</v>
      </c>
      <c r="DP5" s="252" t="s">
        <v>57</v>
      </c>
      <c r="DQ5" s="252" t="s">
        <v>57</v>
      </c>
      <c r="DR5" s="252" t="s">
        <v>57</v>
      </c>
      <c r="DS5" s="243">
        <v>1</v>
      </c>
      <c r="DT5" s="243">
        <v>1</v>
      </c>
      <c r="DU5" s="243">
        <v>1</v>
      </c>
      <c r="DV5" s="243">
        <v>1</v>
      </c>
      <c r="DW5" s="252" t="s">
        <v>57</v>
      </c>
      <c r="DX5" s="243">
        <v>1</v>
      </c>
      <c r="DY5" s="243">
        <v>1</v>
      </c>
      <c r="DZ5" s="243">
        <v>1</v>
      </c>
      <c r="EA5" s="243">
        <v>1</v>
      </c>
      <c r="EB5" s="252" t="s">
        <v>57</v>
      </c>
      <c r="EC5" s="243">
        <v>1</v>
      </c>
      <c r="ED5" s="252" t="s">
        <v>57</v>
      </c>
      <c r="EE5" s="252" t="s">
        <v>57</v>
      </c>
      <c r="EF5" s="243">
        <v>1</v>
      </c>
      <c r="EG5" s="243">
        <v>1</v>
      </c>
      <c r="EH5" s="243">
        <v>1</v>
      </c>
      <c r="EI5" s="243">
        <v>1</v>
      </c>
      <c r="EJ5" s="243">
        <v>1</v>
      </c>
      <c r="EK5" s="243">
        <v>1</v>
      </c>
      <c r="EL5" s="243">
        <v>1</v>
      </c>
      <c r="EM5" s="243">
        <v>1</v>
      </c>
      <c r="EN5" s="243">
        <v>1</v>
      </c>
      <c r="EO5" s="243">
        <v>1</v>
      </c>
      <c r="EP5" s="243">
        <v>1</v>
      </c>
      <c r="EQ5" s="243">
        <v>1</v>
      </c>
      <c r="ER5" s="243">
        <v>1</v>
      </c>
      <c r="ES5" s="243">
        <v>1</v>
      </c>
      <c r="ET5" s="243">
        <v>1</v>
      </c>
      <c r="EU5" s="243">
        <v>1</v>
      </c>
      <c r="EV5" s="243">
        <v>1</v>
      </c>
      <c r="EW5" s="243">
        <v>1</v>
      </c>
      <c r="EX5" s="243">
        <v>1</v>
      </c>
      <c r="EY5" s="243">
        <v>1</v>
      </c>
      <c r="EZ5" s="243">
        <v>1</v>
      </c>
      <c r="FA5" s="243">
        <v>1</v>
      </c>
      <c r="FB5" s="243">
        <v>1</v>
      </c>
      <c r="FC5" s="246">
        <f t="shared" ref="FC5:FC35" si="3">SUM(H5:FB5)</f>
        <v>116</v>
      </c>
      <c r="FD5" s="140">
        <f t="shared" si="1"/>
        <v>1</v>
      </c>
      <c r="FE5" s="253">
        <f t="shared" si="2"/>
        <v>1</v>
      </c>
      <c r="FF5" s="248"/>
      <c r="FG5" s="5">
        <v>1</v>
      </c>
      <c r="FH5" s="254">
        <v>3584605</v>
      </c>
      <c r="FI5" s="97">
        <v>14096687664.379999</v>
      </c>
      <c r="FJ5" s="97">
        <v>873131345</v>
      </c>
      <c r="FK5" s="97">
        <v>11918.905189823781</v>
      </c>
      <c r="FL5" s="124">
        <v>4828064423</v>
      </c>
      <c r="FM5" s="124">
        <v>40003907814</v>
      </c>
      <c r="FN5" s="124">
        <v>0</v>
      </c>
    </row>
    <row r="6" spans="1:170" s="133" customFormat="1">
      <c r="A6" s="130" t="s">
        <v>159</v>
      </c>
      <c r="B6" s="129" t="s">
        <v>5</v>
      </c>
      <c r="C6" s="243">
        <v>1</v>
      </c>
      <c r="D6" s="243">
        <v>1</v>
      </c>
      <c r="E6" s="251">
        <v>13909765878</v>
      </c>
      <c r="F6" s="251">
        <v>13909765878</v>
      </c>
      <c r="G6" s="251">
        <f t="shared" si="0"/>
        <v>0</v>
      </c>
      <c r="H6" s="243">
        <v>1</v>
      </c>
      <c r="I6" s="243">
        <v>1</v>
      </c>
      <c r="J6" s="243">
        <v>1</v>
      </c>
      <c r="K6" s="243">
        <v>1</v>
      </c>
      <c r="L6" s="243">
        <v>1</v>
      </c>
      <c r="M6" s="243">
        <v>1</v>
      </c>
      <c r="N6" s="243">
        <v>1</v>
      </c>
      <c r="O6" s="252" t="s">
        <v>57</v>
      </c>
      <c r="P6" s="243">
        <v>1</v>
      </c>
      <c r="Q6" s="243">
        <v>1</v>
      </c>
      <c r="R6" s="243">
        <v>1</v>
      </c>
      <c r="S6" s="243">
        <v>1</v>
      </c>
      <c r="T6" s="243">
        <v>1</v>
      </c>
      <c r="U6" s="243">
        <v>1</v>
      </c>
      <c r="V6" s="243">
        <v>1</v>
      </c>
      <c r="W6" s="243">
        <v>1</v>
      </c>
      <c r="X6" s="243">
        <v>1</v>
      </c>
      <c r="Y6" s="243">
        <v>1</v>
      </c>
      <c r="Z6" s="243">
        <v>1</v>
      </c>
      <c r="AA6" s="243">
        <v>1</v>
      </c>
      <c r="AB6" s="245">
        <v>0</v>
      </c>
      <c r="AC6" s="243">
        <v>1</v>
      </c>
      <c r="AD6" s="243">
        <v>1</v>
      </c>
      <c r="AE6" s="243">
        <v>1</v>
      </c>
      <c r="AF6" s="245">
        <v>0</v>
      </c>
      <c r="AG6" s="252" t="s">
        <v>57</v>
      </c>
      <c r="AH6" s="252" t="s">
        <v>57</v>
      </c>
      <c r="AI6" s="252" t="s">
        <v>57</v>
      </c>
      <c r="AJ6" s="252" t="s">
        <v>57</v>
      </c>
      <c r="AK6" s="252" t="s">
        <v>57</v>
      </c>
      <c r="AL6" s="252" t="s">
        <v>57</v>
      </c>
      <c r="AM6" s="252" t="s">
        <v>57</v>
      </c>
      <c r="AN6" s="252" t="s">
        <v>57</v>
      </c>
      <c r="AO6" s="252" t="s">
        <v>57</v>
      </c>
      <c r="AP6" s="252" t="s">
        <v>57</v>
      </c>
      <c r="AQ6" s="252" t="s">
        <v>57</v>
      </c>
      <c r="AR6" s="252" t="s">
        <v>57</v>
      </c>
      <c r="AS6" s="252" t="s">
        <v>57</v>
      </c>
      <c r="AT6" s="243">
        <v>1</v>
      </c>
      <c r="AU6" s="243">
        <v>1</v>
      </c>
      <c r="AV6" s="243">
        <v>1</v>
      </c>
      <c r="AW6" s="243">
        <v>1</v>
      </c>
      <c r="AX6" s="243">
        <v>1</v>
      </c>
      <c r="AY6" s="243">
        <v>1</v>
      </c>
      <c r="AZ6" s="243">
        <v>1</v>
      </c>
      <c r="BA6" s="243">
        <v>1</v>
      </c>
      <c r="BB6" s="243">
        <v>1</v>
      </c>
      <c r="BC6" s="243">
        <v>1</v>
      </c>
      <c r="BD6" s="243">
        <v>1</v>
      </c>
      <c r="BE6" s="243">
        <v>1</v>
      </c>
      <c r="BF6" s="243">
        <v>1</v>
      </c>
      <c r="BG6" s="243">
        <v>1</v>
      </c>
      <c r="BH6" s="245">
        <v>0</v>
      </c>
      <c r="BI6" s="252" t="s">
        <v>57</v>
      </c>
      <c r="BJ6" s="243">
        <v>1</v>
      </c>
      <c r="BK6" s="245">
        <v>0</v>
      </c>
      <c r="BL6" s="252" t="s">
        <v>57</v>
      </c>
      <c r="BM6" s="252" t="s">
        <v>57</v>
      </c>
      <c r="BN6" s="245">
        <v>0</v>
      </c>
      <c r="BO6" s="243">
        <v>1</v>
      </c>
      <c r="BP6" s="252" t="s">
        <v>57</v>
      </c>
      <c r="BQ6" s="243">
        <v>1</v>
      </c>
      <c r="BR6" s="243">
        <v>1</v>
      </c>
      <c r="BS6" s="245">
        <v>0</v>
      </c>
      <c r="BT6" s="243">
        <v>1</v>
      </c>
      <c r="BU6" s="243">
        <v>1</v>
      </c>
      <c r="BV6" s="243">
        <v>1</v>
      </c>
      <c r="BW6" s="245">
        <v>0</v>
      </c>
      <c r="BX6" s="243">
        <v>1</v>
      </c>
      <c r="BY6" s="243">
        <v>1</v>
      </c>
      <c r="BZ6" s="243">
        <v>1</v>
      </c>
      <c r="CA6" s="243">
        <v>1</v>
      </c>
      <c r="CB6" s="243">
        <v>1</v>
      </c>
      <c r="CC6" s="243">
        <v>1</v>
      </c>
      <c r="CD6" s="243">
        <v>1</v>
      </c>
      <c r="CE6" s="243">
        <v>1</v>
      </c>
      <c r="CF6" s="245">
        <v>0</v>
      </c>
      <c r="CG6" s="243">
        <v>1</v>
      </c>
      <c r="CH6" s="243">
        <v>1</v>
      </c>
      <c r="CI6" s="245">
        <v>0</v>
      </c>
      <c r="CJ6" s="252" t="s">
        <v>57</v>
      </c>
      <c r="CK6" s="245">
        <v>0</v>
      </c>
      <c r="CL6" s="245">
        <v>0</v>
      </c>
      <c r="CM6" s="245">
        <v>0</v>
      </c>
      <c r="CN6" s="245">
        <v>0</v>
      </c>
      <c r="CO6" s="252" t="s">
        <v>57</v>
      </c>
      <c r="CP6" s="252" t="s">
        <v>57</v>
      </c>
      <c r="CQ6" s="245">
        <v>0</v>
      </c>
      <c r="CR6" s="243">
        <v>1</v>
      </c>
      <c r="CS6" s="245">
        <v>0</v>
      </c>
      <c r="CT6" s="243">
        <v>1</v>
      </c>
      <c r="CU6" s="243">
        <v>1</v>
      </c>
      <c r="CV6" s="243">
        <v>1</v>
      </c>
      <c r="CW6" s="243">
        <v>1</v>
      </c>
      <c r="CX6" s="243">
        <v>1</v>
      </c>
      <c r="CY6" s="243">
        <v>1</v>
      </c>
      <c r="CZ6" s="245">
        <v>0</v>
      </c>
      <c r="DA6" s="243">
        <v>1</v>
      </c>
      <c r="DB6" s="243">
        <v>1</v>
      </c>
      <c r="DC6" s="252" t="s">
        <v>57</v>
      </c>
      <c r="DD6" s="243">
        <v>1</v>
      </c>
      <c r="DE6" s="252" t="s">
        <v>57</v>
      </c>
      <c r="DF6" s="243">
        <v>1</v>
      </c>
      <c r="DG6" s="252" t="s">
        <v>57</v>
      </c>
      <c r="DH6" s="252" t="s">
        <v>57</v>
      </c>
      <c r="DI6" s="252" t="s">
        <v>57</v>
      </c>
      <c r="DJ6" s="245">
        <v>0</v>
      </c>
      <c r="DK6" s="245">
        <v>0</v>
      </c>
      <c r="DL6" s="243">
        <v>1</v>
      </c>
      <c r="DM6" s="243">
        <v>1</v>
      </c>
      <c r="DN6" s="252" t="s">
        <v>57</v>
      </c>
      <c r="DO6" s="252" t="s">
        <v>57</v>
      </c>
      <c r="DP6" s="252" t="s">
        <v>57</v>
      </c>
      <c r="DQ6" s="252" t="s">
        <v>57</v>
      </c>
      <c r="DR6" s="252" t="s">
        <v>57</v>
      </c>
      <c r="DS6" s="243">
        <v>1</v>
      </c>
      <c r="DT6" s="243">
        <v>1</v>
      </c>
      <c r="DU6" s="243">
        <v>1</v>
      </c>
      <c r="DV6" s="243">
        <v>1</v>
      </c>
      <c r="DW6" s="252" t="s">
        <v>57</v>
      </c>
      <c r="DX6" s="243">
        <v>1</v>
      </c>
      <c r="DY6" s="243">
        <v>1</v>
      </c>
      <c r="DZ6" s="245">
        <v>0</v>
      </c>
      <c r="EA6" s="245">
        <v>0</v>
      </c>
      <c r="EB6" s="252" t="s">
        <v>57</v>
      </c>
      <c r="EC6" s="245">
        <v>0</v>
      </c>
      <c r="ED6" s="252" t="s">
        <v>57</v>
      </c>
      <c r="EE6" s="252" t="s">
        <v>57</v>
      </c>
      <c r="EF6" s="245">
        <v>0</v>
      </c>
      <c r="EG6" s="243">
        <v>1</v>
      </c>
      <c r="EH6" s="245">
        <v>0</v>
      </c>
      <c r="EI6" s="245">
        <v>0</v>
      </c>
      <c r="EJ6" s="245">
        <v>0</v>
      </c>
      <c r="EK6" s="245">
        <v>0</v>
      </c>
      <c r="EL6" s="245">
        <v>0</v>
      </c>
      <c r="EM6" s="245">
        <v>0</v>
      </c>
      <c r="EN6" s="243">
        <v>1</v>
      </c>
      <c r="EO6" s="245">
        <v>0</v>
      </c>
      <c r="EP6" s="243">
        <v>1</v>
      </c>
      <c r="EQ6" s="243">
        <v>1</v>
      </c>
      <c r="ER6" s="245">
        <v>0</v>
      </c>
      <c r="ES6" s="243">
        <v>1</v>
      </c>
      <c r="ET6" s="243">
        <v>1</v>
      </c>
      <c r="EU6" s="245">
        <v>0</v>
      </c>
      <c r="EV6" s="245">
        <v>0</v>
      </c>
      <c r="EW6" s="243">
        <v>1</v>
      </c>
      <c r="EX6" s="245">
        <v>0</v>
      </c>
      <c r="EY6" s="243">
        <v>1</v>
      </c>
      <c r="EZ6" s="243">
        <v>1</v>
      </c>
      <c r="FA6" s="245">
        <v>0</v>
      </c>
      <c r="FB6" s="245">
        <v>0</v>
      </c>
      <c r="FC6" s="246">
        <f t="shared" si="3"/>
        <v>81</v>
      </c>
      <c r="FD6" s="140">
        <f t="shared" si="1"/>
        <v>0.69827586206896552</v>
      </c>
      <c r="FE6" s="253">
        <f t="shared" si="2"/>
        <v>26</v>
      </c>
      <c r="FF6" s="248"/>
      <c r="FG6" s="6">
        <v>0</v>
      </c>
      <c r="FH6" s="254">
        <v>809833</v>
      </c>
      <c r="FI6" s="97">
        <v>1359237762</v>
      </c>
      <c r="FJ6" s="97">
        <v>208443800</v>
      </c>
      <c r="FK6" s="97">
        <v>2666.4212433757507</v>
      </c>
      <c r="FL6" s="97">
        <v>1482530986</v>
      </c>
      <c r="FM6" s="97">
        <v>12015154892</v>
      </c>
      <c r="FN6" s="97">
        <v>412080000</v>
      </c>
    </row>
    <row r="7" spans="1:170" s="133" customFormat="1">
      <c r="A7" s="130" t="s">
        <v>160</v>
      </c>
      <c r="B7" s="129" t="s">
        <v>6</v>
      </c>
      <c r="C7" s="243">
        <v>1</v>
      </c>
      <c r="D7" s="243">
        <v>1</v>
      </c>
      <c r="E7" s="251">
        <v>19277532100</v>
      </c>
      <c r="F7" s="251">
        <v>19277532100</v>
      </c>
      <c r="G7" s="251">
        <f t="shared" si="0"/>
        <v>0</v>
      </c>
      <c r="H7" s="243">
        <v>1</v>
      </c>
      <c r="I7" s="245">
        <v>0</v>
      </c>
      <c r="J7" s="243">
        <v>1</v>
      </c>
      <c r="K7" s="243">
        <v>1</v>
      </c>
      <c r="L7" s="243">
        <v>1</v>
      </c>
      <c r="M7" s="243">
        <v>1</v>
      </c>
      <c r="N7" s="243">
        <v>1</v>
      </c>
      <c r="O7" s="252" t="s">
        <v>57</v>
      </c>
      <c r="P7" s="243">
        <v>1</v>
      </c>
      <c r="Q7" s="243">
        <v>1</v>
      </c>
      <c r="R7" s="243">
        <v>1</v>
      </c>
      <c r="S7" s="243">
        <v>1</v>
      </c>
      <c r="T7" s="243">
        <v>1</v>
      </c>
      <c r="U7" s="243">
        <v>1</v>
      </c>
      <c r="V7" s="243">
        <v>1</v>
      </c>
      <c r="W7" s="243">
        <v>1</v>
      </c>
      <c r="X7" s="243">
        <v>1</v>
      </c>
      <c r="Y7" s="243">
        <v>1</v>
      </c>
      <c r="Z7" s="243">
        <v>1</v>
      </c>
      <c r="AA7" s="243">
        <v>1</v>
      </c>
      <c r="AB7" s="243">
        <v>1</v>
      </c>
      <c r="AC7" s="243">
        <v>1</v>
      </c>
      <c r="AD7" s="243">
        <v>1</v>
      </c>
      <c r="AE7" s="243">
        <v>1</v>
      </c>
      <c r="AF7" s="243">
        <v>1</v>
      </c>
      <c r="AG7" s="252" t="s">
        <v>57</v>
      </c>
      <c r="AH7" s="252" t="s">
        <v>57</v>
      </c>
      <c r="AI7" s="252" t="s">
        <v>57</v>
      </c>
      <c r="AJ7" s="252" t="s">
        <v>57</v>
      </c>
      <c r="AK7" s="252" t="s">
        <v>57</v>
      </c>
      <c r="AL7" s="252" t="s">
        <v>57</v>
      </c>
      <c r="AM7" s="252" t="s">
        <v>57</v>
      </c>
      <c r="AN7" s="252" t="s">
        <v>57</v>
      </c>
      <c r="AO7" s="252" t="s">
        <v>57</v>
      </c>
      <c r="AP7" s="252" t="s">
        <v>57</v>
      </c>
      <c r="AQ7" s="252" t="s">
        <v>57</v>
      </c>
      <c r="AR7" s="252" t="s">
        <v>57</v>
      </c>
      <c r="AS7" s="252" t="s">
        <v>57</v>
      </c>
      <c r="AT7" s="243">
        <v>1</v>
      </c>
      <c r="AU7" s="243">
        <v>1</v>
      </c>
      <c r="AV7" s="243">
        <v>1</v>
      </c>
      <c r="AW7" s="243">
        <v>1</v>
      </c>
      <c r="AX7" s="243">
        <v>1</v>
      </c>
      <c r="AY7" s="243">
        <v>1</v>
      </c>
      <c r="AZ7" s="243">
        <v>1</v>
      </c>
      <c r="BA7" s="243">
        <v>1</v>
      </c>
      <c r="BB7" s="243">
        <v>1</v>
      </c>
      <c r="BC7" s="243">
        <v>1</v>
      </c>
      <c r="BD7" s="243">
        <v>1</v>
      </c>
      <c r="BE7" s="243">
        <v>1</v>
      </c>
      <c r="BF7" s="245">
        <v>0</v>
      </c>
      <c r="BG7" s="243">
        <v>1</v>
      </c>
      <c r="BH7" s="243">
        <v>1</v>
      </c>
      <c r="BI7" s="252" t="s">
        <v>57</v>
      </c>
      <c r="BJ7" s="243">
        <v>1</v>
      </c>
      <c r="BK7" s="243">
        <v>1</v>
      </c>
      <c r="BL7" s="252" t="s">
        <v>57</v>
      </c>
      <c r="BM7" s="252" t="s">
        <v>57</v>
      </c>
      <c r="BN7" s="245">
        <v>0</v>
      </c>
      <c r="BO7" s="243">
        <v>1</v>
      </c>
      <c r="BP7" s="252" t="s">
        <v>57</v>
      </c>
      <c r="BQ7" s="243">
        <v>1</v>
      </c>
      <c r="BR7" s="243">
        <v>1</v>
      </c>
      <c r="BS7" s="243">
        <v>1</v>
      </c>
      <c r="BT7" s="243">
        <v>1</v>
      </c>
      <c r="BU7" s="243">
        <v>1</v>
      </c>
      <c r="BV7" s="243">
        <v>1</v>
      </c>
      <c r="BW7" s="243">
        <v>1</v>
      </c>
      <c r="BX7" s="243">
        <v>1</v>
      </c>
      <c r="BY7" s="243">
        <v>1</v>
      </c>
      <c r="BZ7" s="243">
        <v>1</v>
      </c>
      <c r="CA7" s="243">
        <v>1</v>
      </c>
      <c r="CB7" s="245">
        <v>0</v>
      </c>
      <c r="CC7" s="243">
        <v>1</v>
      </c>
      <c r="CD7" s="243">
        <v>1</v>
      </c>
      <c r="CE7" s="243">
        <v>1</v>
      </c>
      <c r="CF7" s="243">
        <v>1</v>
      </c>
      <c r="CG7" s="243">
        <v>1</v>
      </c>
      <c r="CH7" s="243">
        <v>1</v>
      </c>
      <c r="CI7" s="243">
        <v>1</v>
      </c>
      <c r="CJ7" s="252" t="s">
        <v>57</v>
      </c>
      <c r="CK7" s="243">
        <v>1</v>
      </c>
      <c r="CL7" s="243">
        <v>1</v>
      </c>
      <c r="CM7" s="243">
        <v>1</v>
      </c>
      <c r="CN7" s="243">
        <v>1</v>
      </c>
      <c r="CO7" s="252" t="s">
        <v>57</v>
      </c>
      <c r="CP7" s="252" t="s">
        <v>57</v>
      </c>
      <c r="CQ7" s="243">
        <v>1</v>
      </c>
      <c r="CR7" s="243">
        <v>1</v>
      </c>
      <c r="CS7" s="243">
        <v>1</v>
      </c>
      <c r="CT7" s="243">
        <v>1</v>
      </c>
      <c r="CU7" s="243">
        <v>1</v>
      </c>
      <c r="CV7" s="243">
        <v>1</v>
      </c>
      <c r="CW7" s="243">
        <v>1</v>
      </c>
      <c r="CX7" s="243">
        <v>1</v>
      </c>
      <c r="CY7" s="243">
        <v>1</v>
      </c>
      <c r="CZ7" s="243">
        <v>1</v>
      </c>
      <c r="DA7" s="243">
        <v>1</v>
      </c>
      <c r="DB7" s="243">
        <v>1</v>
      </c>
      <c r="DC7" s="252" t="s">
        <v>57</v>
      </c>
      <c r="DD7" s="245">
        <v>0</v>
      </c>
      <c r="DE7" s="252" t="s">
        <v>57</v>
      </c>
      <c r="DF7" s="243">
        <v>1</v>
      </c>
      <c r="DG7" s="252" t="s">
        <v>57</v>
      </c>
      <c r="DH7" s="252" t="s">
        <v>57</v>
      </c>
      <c r="DI7" s="252" t="s">
        <v>57</v>
      </c>
      <c r="DJ7" s="243">
        <v>1</v>
      </c>
      <c r="DK7" s="243">
        <v>1</v>
      </c>
      <c r="DL7" s="243">
        <v>1</v>
      </c>
      <c r="DM7" s="243">
        <v>1</v>
      </c>
      <c r="DN7" s="252" t="s">
        <v>57</v>
      </c>
      <c r="DO7" s="252" t="s">
        <v>57</v>
      </c>
      <c r="DP7" s="252" t="s">
        <v>57</v>
      </c>
      <c r="DQ7" s="252" t="s">
        <v>57</v>
      </c>
      <c r="DR7" s="252" t="s">
        <v>57</v>
      </c>
      <c r="DS7" s="243">
        <v>1</v>
      </c>
      <c r="DT7" s="243">
        <v>1</v>
      </c>
      <c r="DU7" s="243">
        <v>1</v>
      </c>
      <c r="DV7" s="243">
        <v>1</v>
      </c>
      <c r="DW7" s="252" t="s">
        <v>57</v>
      </c>
      <c r="DX7" s="243">
        <v>1</v>
      </c>
      <c r="DY7" s="243">
        <v>1</v>
      </c>
      <c r="DZ7" s="243">
        <v>1</v>
      </c>
      <c r="EA7" s="243">
        <v>1</v>
      </c>
      <c r="EB7" s="252" t="s">
        <v>57</v>
      </c>
      <c r="EC7" s="243">
        <v>1</v>
      </c>
      <c r="ED7" s="252" t="s">
        <v>57</v>
      </c>
      <c r="EE7" s="252" t="s">
        <v>57</v>
      </c>
      <c r="EF7" s="243">
        <v>1</v>
      </c>
      <c r="EG7" s="245">
        <v>0</v>
      </c>
      <c r="EH7" s="245">
        <v>0</v>
      </c>
      <c r="EI7" s="245">
        <v>0</v>
      </c>
      <c r="EJ7" s="245">
        <v>0</v>
      </c>
      <c r="EK7" s="243">
        <v>1</v>
      </c>
      <c r="EL7" s="245">
        <v>0</v>
      </c>
      <c r="EM7" s="243">
        <v>1</v>
      </c>
      <c r="EN7" s="245">
        <v>0</v>
      </c>
      <c r="EO7" s="243">
        <v>1</v>
      </c>
      <c r="EP7" s="243">
        <v>1</v>
      </c>
      <c r="EQ7" s="243">
        <v>1</v>
      </c>
      <c r="ER7" s="243">
        <v>1</v>
      </c>
      <c r="ES7" s="243">
        <v>1</v>
      </c>
      <c r="ET7" s="243">
        <v>1</v>
      </c>
      <c r="EU7" s="243">
        <v>1</v>
      </c>
      <c r="EV7" s="243">
        <v>1</v>
      </c>
      <c r="EW7" s="243">
        <v>1</v>
      </c>
      <c r="EX7" s="243">
        <v>1</v>
      </c>
      <c r="EY7" s="243">
        <v>1</v>
      </c>
      <c r="EZ7" s="243">
        <v>1</v>
      </c>
      <c r="FA7" s="243">
        <v>1</v>
      </c>
      <c r="FB7" s="243">
        <v>1</v>
      </c>
      <c r="FC7" s="246">
        <f t="shared" si="3"/>
        <v>105</v>
      </c>
      <c r="FD7" s="140">
        <f t="shared" si="1"/>
        <v>0.90517241379310343</v>
      </c>
      <c r="FE7" s="253">
        <f t="shared" si="2"/>
        <v>12</v>
      </c>
      <c r="FF7" s="248"/>
      <c r="FG7" s="5">
        <v>1</v>
      </c>
      <c r="FH7" s="254">
        <v>935047</v>
      </c>
      <c r="FI7" s="97">
        <v>6147109129</v>
      </c>
      <c r="FJ7" s="97">
        <v>269252265</v>
      </c>
      <c r="FK7" s="97">
        <v>16109.135239539617</v>
      </c>
      <c r="FL7" s="97">
        <v>2207067468</v>
      </c>
      <c r="FM7" s="97">
        <v>16575464632</v>
      </c>
      <c r="FN7" s="97">
        <v>495000000</v>
      </c>
    </row>
    <row r="8" spans="1:170" s="133" customFormat="1">
      <c r="A8" s="135" t="s">
        <v>163</v>
      </c>
      <c r="B8" s="136" t="s">
        <v>7</v>
      </c>
      <c r="C8" s="243">
        <v>1</v>
      </c>
      <c r="D8" s="243">
        <v>1</v>
      </c>
      <c r="E8" s="251">
        <v>81891143366</v>
      </c>
      <c r="F8" s="251">
        <v>81891143366</v>
      </c>
      <c r="G8" s="251">
        <f t="shared" si="0"/>
        <v>0</v>
      </c>
      <c r="H8" s="243">
        <v>1</v>
      </c>
      <c r="I8" s="243">
        <v>1</v>
      </c>
      <c r="J8" s="243">
        <v>1</v>
      </c>
      <c r="K8" s="243">
        <v>1</v>
      </c>
      <c r="L8" s="243">
        <v>1</v>
      </c>
      <c r="M8" s="243">
        <v>1</v>
      </c>
      <c r="N8" s="243">
        <v>1</v>
      </c>
      <c r="O8" s="252" t="s">
        <v>57</v>
      </c>
      <c r="P8" s="243">
        <v>1</v>
      </c>
      <c r="Q8" s="243">
        <v>1</v>
      </c>
      <c r="R8" s="243">
        <v>1</v>
      </c>
      <c r="S8" s="243">
        <v>1</v>
      </c>
      <c r="T8" s="243">
        <v>1</v>
      </c>
      <c r="U8" s="243">
        <v>1</v>
      </c>
      <c r="V8" s="243">
        <v>1</v>
      </c>
      <c r="W8" s="243">
        <v>1</v>
      </c>
      <c r="X8" s="243">
        <v>1</v>
      </c>
      <c r="Y8" s="243">
        <v>1</v>
      </c>
      <c r="Z8" s="243">
        <v>1</v>
      </c>
      <c r="AA8" s="243">
        <v>1</v>
      </c>
      <c r="AB8" s="243">
        <v>1</v>
      </c>
      <c r="AC8" s="243">
        <v>1</v>
      </c>
      <c r="AD8" s="243">
        <v>1</v>
      </c>
      <c r="AE8" s="243">
        <v>1</v>
      </c>
      <c r="AF8" s="243">
        <v>1</v>
      </c>
      <c r="AG8" s="252" t="s">
        <v>57</v>
      </c>
      <c r="AH8" s="252" t="s">
        <v>57</v>
      </c>
      <c r="AI8" s="252" t="s">
        <v>57</v>
      </c>
      <c r="AJ8" s="252" t="s">
        <v>57</v>
      </c>
      <c r="AK8" s="252" t="s">
        <v>57</v>
      </c>
      <c r="AL8" s="252" t="s">
        <v>57</v>
      </c>
      <c r="AM8" s="252" t="s">
        <v>57</v>
      </c>
      <c r="AN8" s="252" t="s">
        <v>57</v>
      </c>
      <c r="AO8" s="252" t="s">
        <v>57</v>
      </c>
      <c r="AP8" s="252" t="s">
        <v>57</v>
      </c>
      <c r="AQ8" s="252" t="s">
        <v>57</v>
      </c>
      <c r="AR8" s="252" t="s">
        <v>57</v>
      </c>
      <c r="AS8" s="252" t="s">
        <v>57</v>
      </c>
      <c r="AT8" s="243">
        <v>1</v>
      </c>
      <c r="AU8" s="243">
        <v>1</v>
      </c>
      <c r="AV8" s="245">
        <v>0</v>
      </c>
      <c r="AW8" s="243">
        <v>1</v>
      </c>
      <c r="AX8" s="243">
        <v>1</v>
      </c>
      <c r="AY8" s="243">
        <v>1</v>
      </c>
      <c r="AZ8" s="243">
        <v>1</v>
      </c>
      <c r="BA8" s="243">
        <v>1</v>
      </c>
      <c r="BB8" s="243">
        <v>1</v>
      </c>
      <c r="BC8" s="243">
        <v>1</v>
      </c>
      <c r="BD8" s="243">
        <v>1</v>
      </c>
      <c r="BE8" s="243">
        <v>1</v>
      </c>
      <c r="BF8" s="245">
        <v>0</v>
      </c>
      <c r="BG8" s="243">
        <v>1</v>
      </c>
      <c r="BH8" s="243">
        <v>1</v>
      </c>
      <c r="BI8" s="252" t="s">
        <v>57</v>
      </c>
      <c r="BJ8" s="243">
        <v>1</v>
      </c>
      <c r="BK8" s="243">
        <v>1</v>
      </c>
      <c r="BL8" s="252" t="s">
        <v>57</v>
      </c>
      <c r="BM8" s="252" t="s">
        <v>57</v>
      </c>
      <c r="BN8" s="243">
        <v>1</v>
      </c>
      <c r="BO8" s="243">
        <v>1</v>
      </c>
      <c r="BP8" s="252" t="s">
        <v>57</v>
      </c>
      <c r="BQ8" s="243">
        <v>1</v>
      </c>
      <c r="BR8" s="243">
        <v>1</v>
      </c>
      <c r="BS8" s="255">
        <v>1</v>
      </c>
      <c r="BT8" s="243">
        <v>1</v>
      </c>
      <c r="BU8" s="243">
        <v>1</v>
      </c>
      <c r="BV8" s="243">
        <v>1</v>
      </c>
      <c r="BW8" s="243">
        <v>1</v>
      </c>
      <c r="BX8" s="243">
        <v>1</v>
      </c>
      <c r="BY8" s="243">
        <v>1</v>
      </c>
      <c r="BZ8" s="243">
        <v>1</v>
      </c>
      <c r="CA8" s="243">
        <v>1</v>
      </c>
      <c r="CB8" s="243">
        <v>1</v>
      </c>
      <c r="CC8" s="243">
        <v>1</v>
      </c>
      <c r="CD8" s="243">
        <v>1</v>
      </c>
      <c r="CE8" s="243">
        <v>1</v>
      </c>
      <c r="CF8" s="243">
        <v>1</v>
      </c>
      <c r="CG8" s="243">
        <v>1</v>
      </c>
      <c r="CH8" s="243">
        <v>1</v>
      </c>
      <c r="CI8" s="243">
        <v>1</v>
      </c>
      <c r="CJ8" s="252" t="s">
        <v>57</v>
      </c>
      <c r="CK8" s="243">
        <v>1</v>
      </c>
      <c r="CL8" s="243">
        <v>1</v>
      </c>
      <c r="CM8" s="243">
        <v>1</v>
      </c>
      <c r="CN8" s="243">
        <v>1</v>
      </c>
      <c r="CO8" s="252" t="s">
        <v>57</v>
      </c>
      <c r="CP8" s="252" t="s">
        <v>57</v>
      </c>
      <c r="CQ8" s="243">
        <v>1</v>
      </c>
      <c r="CR8" s="243">
        <v>1</v>
      </c>
      <c r="CS8" s="243">
        <v>1</v>
      </c>
      <c r="CT8" s="243">
        <v>1</v>
      </c>
      <c r="CU8" s="243">
        <v>1</v>
      </c>
      <c r="CV8" s="243">
        <v>1</v>
      </c>
      <c r="CW8" s="243">
        <v>1</v>
      </c>
      <c r="CX8" s="243">
        <v>1</v>
      </c>
      <c r="CY8" s="243">
        <v>1</v>
      </c>
      <c r="CZ8" s="243">
        <v>1</v>
      </c>
      <c r="DA8" s="243">
        <v>1</v>
      </c>
      <c r="DB8" s="243">
        <v>1</v>
      </c>
      <c r="DC8" s="252" t="s">
        <v>57</v>
      </c>
      <c r="DD8" s="243">
        <v>1</v>
      </c>
      <c r="DE8" s="252" t="s">
        <v>57</v>
      </c>
      <c r="DF8" s="243">
        <v>1</v>
      </c>
      <c r="DG8" s="252" t="s">
        <v>57</v>
      </c>
      <c r="DH8" s="252" t="s">
        <v>57</v>
      </c>
      <c r="DI8" s="252" t="s">
        <v>57</v>
      </c>
      <c r="DJ8" s="243">
        <v>1</v>
      </c>
      <c r="DK8" s="243">
        <v>1</v>
      </c>
      <c r="DL8" s="243">
        <v>1</v>
      </c>
      <c r="DM8" s="243">
        <v>1</v>
      </c>
      <c r="DN8" s="252" t="s">
        <v>57</v>
      </c>
      <c r="DO8" s="252" t="s">
        <v>57</v>
      </c>
      <c r="DP8" s="252" t="s">
        <v>57</v>
      </c>
      <c r="DQ8" s="252" t="s">
        <v>57</v>
      </c>
      <c r="DR8" s="252" t="s">
        <v>57</v>
      </c>
      <c r="DS8" s="243">
        <v>1</v>
      </c>
      <c r="DT8" s="243">
        <v>1</v>
      </c>
      <c r="DU8" s="243">
        <v>1</v>
      </c>
      <c r="DV8" s="243">
        <v>1</v>
      </c>
      <c r="DW8" s="252" t="s">
        <v>57</v>
      </c>
      <c r="DX8" s="243">
        <v>1</v>
      </c>
      <c r="DY8" s="243">
        <v>1</v>
      </c>
      <c r="DZ8" s="243">
        <v>1</v>
      </c>
      <c r="EA8" s="243">
        <v>1</v>
      </c>
      <c r="EB8" s="252" t="s">
        <v>57</v>
      </c>
      <c r="EC8" s="243">
        <v>1</v>
      </c>
      <c r="ED8" s="252" t="s">
        <v>57</v>
      </c>
      <c r="EE8" s="252" t="s">
        <v>57</v>
      </c>
      <c r="EF8" s="243">
        <v>1</v>
      </c>
      <c r="EG8" s="243">
        <v>1</v>
      </c>
      <c r="EH8" s="243">
        <v>1</v>
      </c>
      <c r="EI8" s="243">
        <v>1</v>
      </c>
      <c r="EJ8" s="243">
        <v>1</v>
      </c>
      <c r="EK8" s="243">
        <v>1</v>
      </c>
      <c r="EL8" s="243">
        <v>1</v>
      </c>
      <c r="EM8" s="243">
        <v>1</v>
      </c>
      <c r="EN8" s="243">
        <v>1</v>
      </c>
      <c r="EO8" s="243">
        <v>1</v>
      </c>
      <c r="EP8" s="243">
        <v>1</v>
      </c>
      <c r="EQ8" s="243">
        <v>1</v>
      </c>
      <c r="ER8" s="243">
        <v>1</v>
      </c>
      <c r="ES8" s="243">
        <v>1</v>
      </c>
      <c r="ET8" s="243">
        <v>1</v>
      </c>
      <c r="EU8" s="243">
        <v>1</v>
      </c>
      <c r="EV8" s="243">
        <v>1</v>
      </c>
      <c r="EW8" s="243">
        <v>1</v>
      </c>
      <c r="EX8" s="243">
        <v>1</v>
      </c>
      <c r="EY8" s="243">
        <v>1</v>
      </c>
      <c r="EZ8" s="243">
        <v>1</v>
      </c>
      <c r="FA8" s="243">
        <v>1</v>
      </c>
      <c r="FB8" s="243">
        <v>1</v>
      </c>
      <c r="FC8" s="246">
        <f t="shared" si="3"/>
        <v>114</v>
      </c>
      <c r="FD8" s="140">
        <f t="shared" si="1"/>
        <v>0.98275862068965514</v>
      </c>
      <c r="FE8" s="253">
        <f t="shared" si="2"/>
        <v>9</v>
      </c>
      <c r="FF8" s="248"/>
      <c r="FG8" s="5">
        <v>1</v>
      </c>
      <c r="FH8" s="254">
        <v>5382083</v>
      </c>
      <c r="FI8" s="97">
        <v>35140410319.43</v>
      </c>
      <c r="FJ8" s="97">
        <v>1250000000</v>
      </c>
      <c r="FK8" s="97">
        <v>1961.9458810722524</v>
      </c>
      <c r="FL8" s="97">
        <v>6318628130</v>
      </c>
      <c r="FM8" s="97">
        <v>75572515236</v>
      </c>
      <c r="FN8" s="97">
        <v>0</v>
      </c>
    </row>
    <row r="9" spans="1:170" s="133" customFormat="1">
      <c r="A9" s="135" t="s">
        <v>164</v>
      </c>
      <c r="B9" s="129" t="s">
        <v>8</v>
      </c>
      <c r="C9" s="243">
        <v>1</v>
      </c>
      <c r="D9" s="243">
        <v>1</v>
      </c>
      <c r="E9" s="251">
        <v>58356079809</v>
      </c>
      <c r="F9" s="251">
        <v>61954630000</v>
      </c>
      <c r="G9" s="251">
        <f t="shared" si="0"/>
        <v>-3598550191</v>
      </c>
      <c r="H9" s="255">
        <v>1</v>
      </c>
      <c r="I9" s="255">
        <v>1</v>
      </c>
      <c r="J9" s="255">
        <v>1</v>
      </c>
      <c r="K9" s="255">
        <v>1</v>
      </c>
      <c r="L9" s="255">
        <v>1</v>
      </c>
      <c r="M9" s="255">
        <v>1</v>
      </c>
      <c r="N9" s="255">
        <v>1</v>
      </c>
      <c r="O9" s="256" t="s">
        <v>57</v>
      </c>
      <c r="P9" s="243">
        <v>1</v>
      </c>
      <c r="Q9" s="255">
        <v>1</v>
      </c>
      <c r="R9" s="255">
        <v>1</v>
      </c>
      <c r="S9" s="255">
        <v>1</v>
      </c>
      <c r="T9" s="255">
        <v>1</v>
      </c>
      <c r="U9" s="243">
        <v>1</v>
      </c>
      <c r="V9" s="255">
        <v>1</v>
      </c>
      <c r="W9" s="243">
        <v>1</v>
      </c>
      <c r="X9" s="255">
        <v>1</v>
      </c>
      <c r="Y9" s="255">
        <v>1</v>
      </c>
      <c r="Z9" s="243">
        <v>1</v>
      </c>
      <c r="AA9" s="255">
        <v>1</v>
      </c>
      <c r="AB9" s="255">
        <v>1</v>
      </c>
      <c r="AC9" s="243">
        <v>1</v>
      </c>
      <c r="AD9" s="243">
        <v>1</v>
      </c>
      <c r="AE9" s="243">
        <v>1</v>
      </c>
      <c r="AF9" s="243">
        <v>1</v>
      </c>
      <c r="AG9" s="252" t="s">
        <v>57</v>
      </c>
      <c r="AH9" s="252" t="s">
        <v>57</v>
      </c>
      <c r="AI9" s="252" t="s">
        <v>57</v>
      </c>
      <c r="AJ9" s="252" t="s">
        <v>57</v>
      </c>
      <c r="AK9" s="252" t="s">
        <v>57</v>
      </c>
      <c r="AL9" s="252" t="s">
        <v>57</v>
      </c>
      <c r="AM9" s="252" t="s">
        <v>57</v>
      </c>
      <c r="AN9" s="252" t="s">
        <v>57</v>
      </c>
      <c r="AO9" s="252" t="s">
        <v>57</v>
      </c>
      <c r="AP9" s="252" t="s">
        <v>57</v>
      </c>
      <c r="AQ9" s="252" t="s">
        <v>57</v>
      </c>
      <c r="AR9" s="256" t="s">
        <v>57</v>
      </c>
      <c r="AS9" s="256" t="s">
        <v>57</v>
      </c>
      <c r="AT9" s="243">
        <v>1</v>
      </c>
      <c r="AU9" s="243">
        <v>1</v>
      </c>
      <c r="AV9" s="243">
        <v>1</v>
      </c>
      <c r="AW9" s="243">
        <v>1</v>
      </c>
      <c r="AX9" s="243">
        <v>1</v>
      </c>
      <c r="AY9" s="243">
        <v>1</v>
      </c>
      <c r="AZ9" s="243">
        <v>1</v>
      </c>
      <c r="BA9" s="243">
        <v>1</v>
      </c>
      <c r="BB9" s="243">
        <v>1</v>
      </c>
      <c r="BC9" s="243">
        <v>1</v>
      </c>
      <c r="BD9" s="243">
        <v>1</v>
      </c>
      <c r="BE9" s="243">
        <v>1</v>
      </c>
      <c r="BF9" s="243">
        <v>1</v>
      </c>
      <c r="BG9" s="243">
        <v>1</v>
      </c>
      <c r="BH9" s="255">
        <v>1</v>
      </c>
      <c r="BI9" s="256" t="s">
        <v>57</v>
      </c>
      <c r="BJ9" s="243">
        <v>1</v>
      </c>
      <c r="BK9" s="255">
        <v>1</v>
      </c>
      <c r="BL9" s="256" t="s">
        <v>57</v>
      </c>
      <c r="BM9" s="256" t="s">
        <v>57</v>
      </c>
      <c r="BN9" s="243">
        <v>1</v>
      </c>
      <c r="BO9" s="243">
        <v>1</v>
      </c>
      <c r="BP9" s="256" t="s">
        <v>57</v>
      </c>
      <c r="BQ9" s="243">
        <v>1</v>
      </c>
      <c r="BR9" s="243">
        <v>1</v>
      </c>
      <c r="BS9" s="255">
        <v>1</v>
      </c>
      <c r="BT9" s="243">
        <v>1</v>
      </c>
      <c r="BU9" s="243">
        <v>1</v>
      </c>
      <c r="BV9" s="243">
        <v>1</v>
      </c>
      <c r="BW9" s="243">
        <v>1</v>
      </c>
      <c r="BX9" s="243">
        <v>1</v>
      </c>
      <c r="BY9" s="243">
        <v>1</v>
      </c>
      <c r="BZ9" s="243">
        <v>1</v>
      </c>
      <c r="CA9" s="243">
        <v>1</v>
      </c>
      <c r="CB9" s="243">
        <v>1</v>
      </c>
      <c r="CC9" s="243">
        <v>1</v>
      </c>
      <c r="CD9" s="243">
        <v>1</v>
      </c>
      <c r="CE9" s="243">
        <v>1</v>
      </c>
      <c r="CF9" s="243">
        <v>1</v>
      </c>
      <c r="CG9" s="243">
        <v>1</v>
      </c>
      <c r="CH9" s="243">
        <v>1</v>
      </c>
      <c r="CI9" s="243">
        <v>1</v>
      </c>
      <c r="CJ9" s="256" t="s">
        <v>57</v>
      </c>
      <c r="CK9" s="243">
        <v>1</v>
      </c>
      <c r="CL9" s="243">
        <v>1</v>
      </c>
      <c r="CM9" s="243">
        <v>1</v>
      </c>
      <c r="CN9" s="243">
        <v>1</v>
      </c>
      <c r="CO9" s="256" t="s">
        <v>57</v>
      </c>
      <c r="CP9" s="256" t="s">
        <v>57</v>
      </c>
      <c r="CQ9" s="243">
        <v>1</v>
      </c>
      <c r="CR9" s="243">
        <v>1</v>
      </c>
      <c r="CS9" s="243">
        <v>1</v>
      </c>
      <c r="CT9" s="243">
        <v>1</v>
      </c>
      <c r="CU9" s="243">
        <v>1</v>
      </c>
      <c r="CV9" s="243">
        <v>1</v>
      </c>
      <c r="CW9" s="243">
        <v>1</v>
      </c>
      <c r="CX9" s="243">
        <v>1</v>
      </c>
      <c r="CY9" s="243">
        <v>1</v>
      </c>
      <c r="CZ9" s="243">
        <v>1</v>
      </c>
      <c r="DA9" s="243">
        <v>1</v>
      </c>
      <c r="DB9" s="243">
        <v>1</v>
      </c>
      <c r="DC9" s="256" t="s">
        <v>57</v>
      </c>
      <c r="DD9" s="255">
        <v>1</v>
      </c>
      <c r="DE9" s="256" t="s">
        <v>57</v>
      </c>
      <c r="DF9" s="243">
        <v>1</v>
      </c>
      <c r="DG9" s="256" t="s">
        <v>57</v>
      </c>
      <c r="DH9" s="256" t="s">
        <v>57</v>
      </c>
      <c r="DI9" s="256" t="s">
        <v>57</v>
      </c>
      <c r="DJ9" s="243">
        <v>1</v>
      </c>
      <c r="DK9" s="243">
        <v>1</v>
      </c>
      <c r="DL9" s="243">
        <v>1</v>
      </c>
      <c r="DM9" s="243">
        <v>1</v>
      </c>
      <c r="DN9" s="256" t="s">
        <v>57</v>
      </c>
      <c r="DO9" s="256" t="s">
        <v>57</v>
      </c>
      <c r="DP9" s="256" t="s">
        <v>57</v>
      </c>
      <c r="DQ9" s="256" t="s">
        <v>57</v>
      </c>
      <c r="DR9" s="256" t="s">
        <v>57</v>
      </c>
      <c r="DS9" s="243">
        <v>1</v>
      </c>
      <c r="DT9" s="243">
        <v>1</v>
      </c>
      <c r="DU9" s="243">
        <v>1</v>
      </c>
      <c r="DV9" s="243">
        <v>1</v>
      </c>
      <c r="DW9" s="256" t="s">
        <v>57</v>
      </c>
      <c r="DX9" s="243">
        <v>1</v>
      </c>
      <c r="DY9" s="243">
        <v>1</v>
      </c>
      <c r="DZ9" s="243">
        <v>1</v>
      </c>
      <c r="EA9" s="243">
        <v>1</v>
      </c>
      <c r="EB9" s="256" t="s">
        <v>57</v>
      </c>
      <c r="EC9" s="243">
        <v>1</v>
      </c>
      <c r="ED9" s="256" t="s">
        <v>57</v>
      </c>
      <c r="EE9" s="256" t="s">
        <v>57</v>
      </c>
      <c r="EF9" s="243">
        <v>1</v>
      </c>
      <c r="EG9" s="243">
        <v>1</v>
      </c>
      <c r="EH9" s="243">
        <v>1</v>
      </c>
      <c r="EI9" s="243">
        <v>1</v>
      </c>
      <c r="EJ9" s="243">
        <v>1</v>
      </c>
      <c r="EK9" s="243">
        <v>1</v>
      </c>
      <c r="EL9" s="243">
        <v>1</v>
      </c>
      <c r="EM9" s="243">
        <v>1</v>
      </c>
      <c r="EN9" s="243">
        <v>1</v>
      </c>
      <c r="EO9" s="243">
        <v>1</v>
      </c>
      <c r="EP9" s="243">
        <v>1</v>
      </c>
      <c r="EQ9" s="243">
        <v>1</v>
      </c>
      <c r="ER9" s="243">
        <v>1</v>
      </c>
      <c r="ES9" s="243">
        <v>1</v>
      </c>
      <c r="ET9" s="243">
        <v>1</v>
      </c>
      <c r="EU9" s="243">
        <v>1</v>
      </c>
      <c r="EV9" s="243">
        <v>1</v>
      </c>
      <c r="EW9" s="243">
        <v>1</v>
      </c>
      <c r="EX9" s="243">
        <v>1</v>
      </c>
      <c r="EY9" s="243">
        <v>1</v>
      </c>
      <c r="EZ9" s="243">
        <v>1</v>
      </c>
      <c r="FA9" s="243">
        <v>1</v>
      </c>
      <c r="FB9" s="243">
        <v>1</v>
      </c>
      <c r="FC9" s="246">
        <f t="shared" si="3"/>
        <v>116</v>
      </c>
      <c r="FD9" s="140">
        <f t="shared" si="1"/>
        <v>1</v>
      </c>
      <c r="FE9" s="253">
        <f t="shared" si="2"/>
        <v>1</v>
      </c>
      <c r="FF9" s="248"/>
      <c r="FG9" s="5">
        <v>1</v>
      </c>
      <c r="FH9" s="254">
        <v>3782018</v>
      </c>
      <c r="FI9" s="97">
        <v>9908595891</v>
      </c>
      <c r="FJ9" s="97">
        <v>3247377130</v>
      </c>
      <c r="FK9" s="97">
        <v>1264.2940738291786</v>
      </c>
      <c r="FL9" s="97">
        <v>12447495691</v>
      </c>
      <c r="FM9" s="97">
        <v>45908584118</v>
      </c>
      <c r="FN9" s="97">
        <v>0</v>
      </c>
    </row>
    <row r="10" spans="1:170" s="133" customFormat="1">
      <c r="A10" s="135" t="s">
        <v>162</v>
      </c>
      <c r="B10" s="129" t="s">
        <v>9</v>
      </c>
      <c r="C10" s="243">
        <v>1</v>
      </c>
      <c r="D10" s="243">
        <v>1</v>
      </c>
      <c r="E10" s="251">
        <v>43697944151.089996</v>
      </c>
      <c r="F10" s="251">
        <v>43697944151</v>
      </c>
      <c r="G10" s="251">
        <f t="shared" si="0"/>
        <v>8.9996337890625E-2</v>
      </c>
      <c r="H10" s="255">
        <v>1</v>
      </c>
      <c r="I10" s="255">
        <v>1</v>
      </c>
      <c r="J10" s="255">
        <v>1</v>
      </c>
      <c r="K10" s="255">
        <v>1</v>
      </c>
      <c r="L10" s="255">
        <v>1</v>
      </c>
      <c r="M10" s="255">
        <v>1</v>
      </c>
      <c r="N10" s="255">
        <v>1</v>
      </c>
      <c r="O10" s="256" t="s">
        <v>57</v>
      </c>
      <c r="P10" s="255">
        <v>1</v>
      </c>
      <c r="Q10" s="255">
        <v>1</v>
      </c>
      <c r="R10" s="255">
        <v>1</v>
      </c>
      <c r="S10" s="255">
        <v>1</v>
      </c>
      <c r="T10" s="255">
        <v>1</v>
      </c>
      <c r="U10" s="255">
        <v>1</v>
      </c>
      <c r="V10" s="243">
        <v>1</v>
      </c>
      <c r="W10" s="255">
        <v>1</v>
      </c>
      <c r="X10" s="243">
        <v>1</v>
      </c>
      <c r="Y10" s="255">
        <v>1</v>
      </c>
      <c r="Z10" s="255">
        <v>1</v>
      </c>
      <c r="AA10" s="255">
        <v>1</v>
      </c>
      <c r="AB10" s="255">
        <v>1</v>
      </c>
      <c r="AC10" s="255">
        <v>1</v>
      </c>
      <c r="AD10" s="255">
        <v>1</v>
      </c>
      <c r="AE10" s="243">
        <v>1</v>
      </c>
      <c r="AF10" s="243">
        <v>1</v>
      </c>
      <c r="AG10" s="252" t="s">
        <v>57</v>
      </c>
      <c r="AH10" s="252" t="s">
        <v>57</v>
      </c>
      <c r="AI10" s="252" t="s">
        <v>57</v>
      </c>
      <c r="AJ10" s="252" t="s">
        <v>57</v>
      </c>
      <c r="AK10" s="252" t="s">
        <v>57</v>
      </c>
      <c r="AL10" s="252" t="s">
        <v>57</v>
      </c>
      <c r="AM10" s="252" t="s">
        <v>57</v>
      </c>
      <c r="AN10" s="252" t="s">
        <v>57</v>
      </c>
      <c r="AO10" s="252" t="s">
        <v>57</v>
      </c>
      <c r="AP10" s="252" t="s">
        <v>57</v>
      </c>
      <c r="AQ10" s="252" t="s">
        <v>57</v>
      </c>
      <c r="AR10" s="256" t="s">
        <v>57</v>
      </c>
      <c r="AS10" s="256" t="s">
        <v>57</v>
      </c>
      <c r="AT10" s="243">
        <v>1</v>
      </c>
      <c r="AU10" s="255">
        <v>1</v>
      </c>
      <c r="AV10" s="243">
        <v>1</v>
      </c>
      <c r="AW10" s="243">
        <v>1</v>
      </c>
      <c r="AX10" s="243">
        <v>1</v>
      </c>
      <c r="AY10" s="243">
        <v>1</v>
      </c>
      <c r="AZ10" s="255">
        <v>1</v>
      </c>
      <c r="BA10" s="243">
        <v>1</v>
      </c>
      <c r="BB10" s="243">
        <v>1</v>
      </c>
      <c r="BC10" s="243">
        <v>1</v>
      </c>
      <c r="BD10" s="243">
        <v>1</v>
      </c>
      <c r="BE10" s="255">
        <v>1</v>
      </c>
      <c r="BF10" s="255">
        <v>1</v>
      </c>
      <c r="BG10" s="255">
        <v>1</v>
      </c>
      <c r="BH10" s="255">
        <v>1</v>
      </c>
      <c r="BI10" s="256" t="s">
        <v>57</v>
      </c>
      <c r="BJ10" s="255">
        <v>1</v>
      </c>
      <c r="BK10" s="243">
        <v>1</v>
      </c>
      <c r="BL10" s="256" t="s">
        <v>57</v>
      </c>
      <c r="BM10" s="256" t="s">
        <v>57</v>
      </c>
      <c r="BN10" s="243">
        <v>1</v>
      </c>
      <c r="BO10" s="243">
        <v>1</v>
      </c>
      <c r="BP10" s="256" t="s">
        <v>57</v>
      </c>
      <c r="BQ10" s="243">
        <v>1</v>
      </c>
      <c r="BR10" s="243">
        <v>1</v>
      </c>
      <c r="BS10" s="255">
        <v>1</v>
      </c>
      <c r="BT10" s="255">
        <v>1</v>
      </c>
      <c r="BU10" s="243">
        <v>1</v>
      </c>
      <c r="BV10" s="243">
        <v>1</v>
      </c>
      <c r="BW10" s="255">
        <v>1</v>
      </c>
      <c r="BX10" s="243">
        <v>1</v>
      </c>
      <c r="BY10" s="255">
        <v>1</v>
      </c>
      <c r="BZ10" s="243">
        <v>1</v>
      </c>
      <c r="CA10" s="243">
        <v>1</v>
      </c>
      <c r="CB10" s="243">
        <v>1</v>
      </c>
      <c r="CC10" s="255">
        <v>1</v>
      </c>
      <c r="CD10" s="255">
        <v>1</v>
      </c>
      <c r="CE10" s="255">
        <v>1</v>
      </c>
      <c r="CF10" s="255">
        <v>1</v>
      </c>
      <c r="CG10" s="255">
        <v>1</v>
      </c>
      <c r="CH10" s="243">
        <v>1</v>
      </c>
      <c r="CI10" s="255">
        <v>1</v>
      </c>
      <c r="CJ10" s="256" t="s">
        <v>57</v>
      </c>
      <c r="CK10" s="243">
        <v>1</v>
      </c>
      <c r="CL10" s="243">
        <v>1</v>
      </c>
      <c r="CM10" s="243">
        <v>1</v>
      </c>
      <c r="CN10" s="243">
        <v>1</v>
      </c>
      <c r="CO10" s="256" t="s">
        <v>57</v>
      </c>
      <c r="CP10" s="256" t="s">
        <v>57</v>
      </c>
      <c r="CQ10" s="243">
        <v>1</v>
      </c>
      <c r="CR10" s="243">
        <v>1</v>
      </c>
      <c r="CS10" s="243">
        <v>1</v>
      </c>
      <c r="CT10" s="243">
        <v>1</v>
      </c>
      <c r="CU10" s="243">
        <v>1</v>
      </c>
      <c r="CV10" s="243">
        <v>1</v>
      </c>
      <c r="CW10" s="243">
        <v>1</v>
      </c>
      <c r="CX10" s="243">
        <v>1</v>
      </c>
      <c r="CY10" s="243">
        <v>1</v>
      </c>
      <c r="CZ10" s="243">
        <v>1</v>
      </c>
      <c r="DA10" s="243">
        <v>1</v>
      </c>
      <c r="DB10" s="243">
        <v>1</v>
      </c>
      <c r="DC10" s="256" t="s">
        <v>57</v>
      </c>
      <c r="DD10" s="243">
        <v>1</v>
      </c>
      <c r="DE10" s="256" t="s">
        <v>57</v>
      </c>
      <c r="DF10" s="243">
        <v>1</v>
      </c>
      <c r="DG10" s="256" t="s">
        <v>57</v>
      </c>
      <c r="DH10" s="256" t="s">
        <v>57</v>
      </c>
      <c r="DI10" s="256" t="s">
        <v>57</v>
      </c>
      <c r="DJ10" s="243">
        <v>1</v>
      </c>
      <c r="DK10" s="243">
        <v>1</v>
      </c>
      <c r="DL10" s="243">
        <v>1</v>
      </c>
      <c r="DM10" s="243">
        <v>1</v>
      </c>
      <c r="DN10" s="256" t="s">
        <v>57</v>
      </c>
      <c r="DO10" s="256" t="s">
        <v>57</v>
      </c>
      <c r="DP10" s="256" t="s">
        <v>57</v>
      </c>
      <c r="DQ10" s="256" t="s">
        <v>57</v>
      </c>
      <c r="DR10" s="256" t="s">
        <v>57</v>
      </c>
      <c r="DS10" s="243">
        <v>1</v>
      </c>
      <c r="DT10" s="243">
        <v>1</v>
      </c>
      <c r="DU10" s="243">
        <v>1</v>
      </c>
      <c r="DV10" s="243">
        <v>1</v>
      </c>
      <c r="DW10" s="256" t="s">
        <v>57</v>
      </c>
      <c r="DX10" s="243">
        <v>1</v>
      </c>
      <c r="DY10" s="243">
        <v>1</v>
      </c>
      <c r="DZ10" s="243">
        <v>1</v>
      </c>
      <c r="EA10" s="243">
        <v>1</v>
      </c>
      <c r="EB10" s="256" t="s">
        <v>57</v>
      </c>
      <c r="EC10" s="243">
        <v>1</v>
      </c>
      <c r="ED10" s="256" t="s">
        <v>57</v>
      </c>
      <c r="EE10" s="256" t="s">
        <v>57</v>
      </c>
      <c r="EF10" s="243">
        <v>1</v>
      </c>
      <c r="EG10" s="243">
        <v>1</v>
      </c>
      <c r="EH10" s="243">
        <v>1</v>
      </c>
      <c r="EI10" s="243">
        <v>1</v>
      </c>
      <c r="EJ10" s="243">
        <v>1</v>
      </c>
      <c r="EK10" s="243">
        <v>1</v>
      </c>
      <c r="EL10" s="243">
        <v>1</v>
      </c>
      <c r="EM10" s="243">
        <v>1</v>
      </c>
      <c r="EN10" s="243">
        <v>1</v>
      </c>
      <c r="EO10" s="243">
        <v>1</v>
      </c>
      <c r="EP10" s="243">
        <v>1</v>
      </c>
      <c r="EQ10" s="243">
        <v>1</v>
      </c>
      <c r="ER10" s="243">
        <v>1</v>
      </c>
      <c r="ES10" s="243">
        <v>1</v>
      </c>
      <c r="ET10" s="243">
        <v>1</v>
      </c>
      <c r="EU10" s="243">
        <v>1</v>
      </c>
      <c r="EV10" s="243">
        <v>1</v>
      </c>
      <c r="EW10" s="243">
        <v>1</v>
      </c>
      <c r="EX10" s="243">
        <v>1</v>
      </c>
      <c r="EY10" s="243">
        <v>1</v>
      </c>
      <c r="EZ10" s="243">
        <v>1</v>
      </c>
      <c r="FA10" s="243">
        <v>1</v>
      </c>
      <c r="FB10" s="243">
        <v>1</v>
      </c>
      <c r="FC10" s="246">
        <f t="shared" si="3"/>
        <v>116</v>
      </c>
      <c r="FD10" s="140">
        <f t="shared" si="1"/>
        <v>1</v>
      </c>
      <c r="FE10" s="253">
        <f t="shared" si="2"/>
        <v>1</v>
      </c>
      <c r="FF10" s="248"/>
      <c r="FG10" s="5">
        <v>1</v>
      </c>
      <c r="FH10" s="254">
        <v>3029740</v>
      </c>
      <c r="FI10" s="97">
        <v>16315507688</v>
      </c>
      <c r="FJ10" s="97">
        <v>3554915756</v>
      </c>
      <c r="FK10" s="97">
        <v>18689.390036893492</v>
      </c>
      <c r="FL10" s="97">
        <v>6291043789.1199999</v>
      </c>
      <c r="FM10" s="97">
        <v>37406900361.970001</v>
      </c>
      <c r="FN10" s="97">
        <v>0</v>
      </c>
    </row>
    <row r="11" spans="1:170" s="133" customFormat="1">
      <c r="A11" s="135" t="s">
        <v>161</v>
      </c>
      <c r="B11" s="129" t="s">
        <v>10</v>
      </c>
      <c r="C11" s="243">
        <v>1</v>
      </c>
      <c r="D11" s="243">
        <v>1</v>
      </c>
      <c r="E11" s="251">
        <v>15517525000</v>
      </c>
      <c r="F11" s="251">
        <v>15517525000</v>
      </c>
      <c r="G11" s="251">
        <f t="shared" si="0"/>
        <v>0</v>
      </c>
      <c r="H11" s="243">
        <v>1</v>
      </c>
      <c r="I11" s="243">
        <v>1</v>
      </c>
      <c r="J11" s="243">
        <v>1</v>
      </c>
      <c r="K11" s="243">
        <v>1</v>
      </c>
      <c r="L11" s="243">
        <v>1</v>
      </c>
      <c r="M11" s="243">
        <v>1</v>
      </c>
      <c r="N11" s="243">
        <v>1</v>
      </c>
      <c r="O11" s="252" t="s">
        <v>57</v>
      </c>
      <c r="P11" s="243">
        <v>1</v>
      </c>
      <c r="Q11" s="243">
        <v>1</v>
      </c>
      <c r="R11" s="243">
        <v>1</v>
      </c>
      <c r="S11" s="243">
        <v>1</v>
      </c>
      <c r="T11" s="243">
        <v>1</v>
      </c>
      <c r="U11" s="243">
        <v>1</v>
      </c>
      <c r="V11" s="243">
        <v>1</v>
      </c>
      <c r="W11" s="243">
        <v>1</v>
      </c>
      <c r="X11" s="243">
        <v>1</v>
      </c>
      <c r="Y11" s="243">
        <v>1</v>
      </c>
      <c r="Z11" s="243">
        <v>1</v>
      </c>
      <c r="AA11" s="243">
        <v>1</v>
      </c>
      <c r="AB11" s="243">
        <v>1</v>
      </c>
      <c r="AC11" s="243">
        <v>1</v>
      </c>
      <c r="AD11" s="243">
        <v>1</v>
      </c>
      <c r="AE11" s="243">
        <v>1</v>
      </c>
      <c r="AF11" s="243">
        <v>1</v>
      </c>
      <c r="AG11" s="252" t="s">
        <v>57</v>
      </c>
      <c r="AH11" s="252" t="s">
        <v>57</v>
      </c>
      <c r="AI11" s="252" t="s">
        <v>57</v>
      </c>
      <c r="AJ11" s="252" t="s">
        <v>57</v>
      </c>
      <c r="AK11" s="252" t="s">
        <v>57</v>
      </c>
      <c r="AL11" s="252" t="s">
        <v>57</v>
      </c>
      <c r="AM11" s="252" t="s">
        <v>57</v>
      </c>
      <c r="AN11" s="252" t="s">
        <v>57</v>
      </c>
      <c r="AO11" s="252" t="s">
        <v>57</v>
      </c>
      <c r="AP11" s="252" t="s">
        <v>57</v>
      </c>
      <c r="AQ11" s="252" t="s">
        <v>57</v>
      </c>
      <c r="AR11" s="252" t="s">
        <v>57</v>
      </c>
      <c r="AS11" s="252" t="s">
        <v>57</v>
      </c>
      <c r="AT11" s="243">
        <v>1</v>
      </c>
      <c r="AU11" s="243">
        <v>1</v>
      </c>
      <c r="AV11" s="243">
        <v>1</v>
      </c>
      <c r="AW11" s="243">
        <v>1</v>
      </c>
      <c r="AX11" s="243">
        <v>1</v>
      </c>
      <c r="AY11" s="243">
        <v>1</v>
      </c>
      <c r="AZ11" s="243">
        <v>1</v>
      </c>
      <c r="BA11" s="243">
        <v>1</v>
      </c>
      <c r="BB11" s="243">
        <v>1</v>
      </c>
      <c r="BC11" s="243">
        <v>1</v>
      </c>
      <c r="BD11" s="243">
        <v>1</v>
      </c>
      <c r="BE11" s="243">
        <v>1</v>
      </c>
      <c r="BF11" s="243">
        <v>1</v>
      </c>
      <c r="BG11" s="243">
        <v>1</v>
      </c>
      <c r="BH11" s="243">
        <v>1</v>
      </c>
      <c r="BI11" s="252" t="s">
        <v>57</v>
      </c>
      <c r="BJ11" s="243">
        <v>1</v>
      </c>
      <c r="BK11" s="243">
        <v>1</v>
      </c>
      <c r="BL11" s="252" t="s">
        <v>57</v>
      </c>
      <c r="BM11" s="252" t="s">
        <v>57</v>
      </c>
      <c r="BN11" s="243">
        <v>1</v>
      </c>
      <c r="BO11" s="243">
        <v>1</v>
      </c>
      <c r="BP11" s="252" t="s">
        <v>57</v>
      </c>
      <c r="BQ11" s="243">
        <v>1</v>
      </c>
      <c r="BR11" s="243">
        <v>1</v>
      </c>
      <c r="BS11" s="243">
        <v>1</v>
      </c>
      <c r="BT11" s="243">
        <v>1</v>
      </c>
      <c r="BU11" s="243">
        <v>1</v>
      </c>
      <c r="BV11" s="243">
        <v>1</v>
      </c>
      <c r="BW11" s="243">
        <v>1</v>
      </c>
      <c r="BX11" s="243">
        <v>1</v>
      </c>
      <c r="BY11" s="243">
        <v>1</v>
      </c>
      <c r="BZ11" s="243">
        <v>1</v>
      </c>
      <c r="CA11" s="243">
        <v>1</v>
      </c>
      <c r="CB11" s="243">
        <v>1</v>
      </c>
      <c r="CC11" s="243">
        <v>1</v>
      </c>
      <c r="CD11" s="243">
        <v>1</v>
      </c>
      <c r="CE11" s="243">
        <v>1</v>
      </c>
      <c r="CF11" s="243">
        <v>1</v>
      </c>
      <c r="CG11" s="243">
        <v>1</v>
      </c>
      <c r="CH11" s="243">
        <v>1</v>
      </c>
      <c r="CI11" s="243">
        <v>1</v>
      </c>
      <c r="CJ11" s="252" t="s">
        <v>57</v>
      </c>
      <c r="CK11" s="243">
        <v>1</v>
      </c>
      <c r="CL11" s="243">
        <v>1</v>
      </c>
      <c r="CM11" s="243">
        <v>1</v>
      </c>
      <c r="CN11" s="243">
        <v>1</v>
      </c>
      <c r="CO11" s="252" t="s">
        <v>57</v>
      </c>
      <c r="CP11" s="252" t="s">
        <v>57</v>
      </c>
      <c r="CQ11" s="243">
        <v>1</v>
      </c>
      <c r="CR11" s="243">
        <v>1</v>
      </c>
      <c r="CS11" s="243">
        <v>1</v>
      </c>
      <c r="CT11" s="243">
        <v>1</v>
      </c>
      <c r="CU11" s="243">
        <v>1</v>
      </c>
      <c r="CV11" s="243">
        <v>1</v>
      </c>
      <c r="CW11" s="243">
        <v>1</v>
      </c>
      <c r="CX11" s="243">
        <v>1</v>
      </c>
      <c r="CY11" s="243">
        <v>1</v>
      </c>
      <c r="CZ11" s="243">
        <v>1</v>
      </c>
      <c r="DA11" s="243">
        <v>1</v>
      </c>
      <c r="DB11" s="243">
        <v>1</v>
      </c>
      <c r="DC11" s="252" t="s">
        <v>57</v>
      </c>
      <c r="DD11" s="243">
        <v>1</v>
      </c>
      <c r="DE11" s="252" t="s">
        <v>57</v>
      </c>
      <c r="DF11" s="243">
        <v>1</v>
      </c>
      <c r="DG11" s="252" t="s">
        <v>57</v>
      </c>
      <c r="DH11" s="252" t="s">
        <v>57</v>
      </c>
      <c r="DI11" s="252" t="s">
        <v>57</v>
      </c>
      <c r="DJ11" s="243">
        <v>1</v>
      </c>
      <c r="DK11" s="243">
        <v>1</v>
      </c>
      <c r="DL11" s="243">
        <v>1</v>
      </c>
      <c r="DM11" s="243">
        <v>1</v>
      </c>
      <c r="DN11" s="252" t="s">
        <v>57</v>
      </c>
      <c r="DO11" s="252" t="s">
        <v>57</v>
      </c>
      <c r="DP11" s="252" t="s">
        <v>57</v>
      </c>
      <c r="DQ11" s="252" t="s">
        <v>57</v>
      </c>
      <c r="DR11" s="252" t="s">
        <v>57</v>
      </c>
      <c r="DS11" s="243">
        <v>1</v>
      </c>
      <c r="DT11" s="243">
        <v>1</v>
      </c>
      <c r="DU11" s="243">
        <v>1</v>
      </c>
      <c r="DV11" s="243">
        <v>1</v>
      </c>
      <c r="DW11" s="252" t="s">
        <v>57</v>
      </c>
      <c r="DX11" s="243">
        <v>1</v>
      </c>
      <c r="DY11" s="243">
        <v>1</v>
      </c>
      <c r="DZ11" s="243">
        <v>1</v>
      </c>
      <c r="EA11" s="243">
        <v>1</v>
      </c>
      <c r="EB11" s="252" t="s">
        <v>57</v>
      </c>
      <c r="EC11" s="243">
        <v>1</v>
      </c>
      <c r="ED11" s="252" t="s">
        <v>57</v>
      </c>
      <c r="EE11" s="252" t="s">
        <v>57</v>
      </c>
      <c r="EF11" s="243">
        <v>1</v>
      </c>
      <c r="EG11" s="243">
        <v>1</v>
      </c>
      <c r="EH11" s="243">
        <v>1</v>
      </c>
      <c r="EI11" s="243">
        <v>1</v>
      </c>
      <c r="EJ11" s="243">
        <v>1</v>
      </c>
      <c r="EK11" s="243">
        <v>1</v>
      </c>
      <c r="EL11" s="243">
        <v>1</v>
      </c>
      <c r="EM11" s="243">
        <v>1</v>
      </c>
      <c r="EN11" s="243">
        <v>1</v>
      </c>
      <c r="EO11" s="243">
        <v>1</v>
      </c>
      <c r="EP11" s="243">
        <v>1</v>
      </c>
      <c r="EQ11" s="243">
        <v>1</v>
      </c>
      <c r="ER11" s="243">
        <v>1</v>
      </c>
      <c r="ES11" s="243">
        <v>1</v>
      </c>
      <c r="ET11" s="243">
        <v>1</v>
      </c>
      <c r="EU11" s="243">
        <v>1</v>
      </c>
      <c r="EV11" s="243">
        <v>1</v>
      </c>
      <c r="EW11" s="243">
        <v>1</v>
      </c>
      <c r="EX11" s="243">
        <v>1</v>
      </c>
      <c r="EY11" s="243">
        <v>1</v>
      </c>
      <c r="EZ11" s="243">
        <v>1</v>
      </c>
      <c r="FA11" s="243">
        <v>1</v>
      </c>
      <c r="FB11" s="243">
        <v>1</v>
      </c>
      <c r="FC11" s="246">
        <f t="shared" si="3"/>
        <v>116</v>
      </c>
      <c r="FD11" s="140">
        <f t="shared" si="1"/>
        <v>1</v>
      </c>
      <c r="FE11" s="253">
        <f t="shared" si="2"/>
        <v>1</v>
      </c>
      <c r="FF11" s="248"/>
      <c r="FG11" s="5">
        <v>1</v>
      </c>
      <c r="FH11" s="254">
        <v>747801</v>
      </c>
      <c r="FI11" s="97">
        <v>2113990744</v>
      </c>
      <c r="FJ11" s="97">
        <v>410005670</v>
      </c>
      <c r="FK11" s="97">
        <v>50370.785034330045</v>
      </c>
      <c r="FL11" s="97">
        <v>1508090000</v>
      </c>
      <c r="FM11" s="97">
        <v>14009435000</v>
      </c>
      <c r="FN11" s="97">
        <v>0</v>
      </c>
    </row>
    <row r="12" spans="1:170" s="133" customFormat="1">
      <c r="A12" s="135" t="s">
        <v>165</v>
      </c>
      <c r="B12" s="129" t="s">
        <v>309</v>
      </c>
      <c r="C12" s="243">
        <v>1</v>
      </c>
      <c r="D12" s="243">
        <v>1</v>
      </c>
      <c r="E12" s="251">
        <v>198965977058</v>
      </c>
      <c r="F12" s="251">
        <v>198965977058</v>
      </c>
      <c r="G12" s="251">
        <f t="shared" si="0"/>
        <v>0</v>
      </c>
      <c r="H12" s="245">
        <v>0</v>
      </c>
      <c r="I12" s="245">
        <v>0</v>
      </c>
      <c r="J12" s="243">
        <v>1</v>
      </c>
      <c r="K12" s="243">
        <v>1</v>
      </c>
      <c r="L12" s="243">
        <v>1</v>
      </c>
      <c r="M12" s="243">
        <v>1</v>
      </c>
      <c r="N12" s="243">
        <v>1</v>
      </c>
      <c r="O12" s="252" t="s">
        <v>57</v>
      </c>
      <c r="P12" s="257" t="s">
        <v>156</v>
      </c>
      <c r="Q12" s="243">
        <v>1</v>
      </c>
      <c r="R12" s="243">
        <v>1</v>
      </c>
      <c r="S12" s="257" t="s">
        <v>156</v>
      </c>
      <c r="T12" s="243">
        <v>1</v>
      </c>
      <c r="U12" s="243">
        <v>1</v>
      </c>
      <c r="V12" s="243">
        <v>1</v>
      </c>
      <c r="W12" s="243">
        <v>1</v>
      </c>
      <c r="X12" s="243">
        <v>1</v>
      </c>
      <c r="Y12" s="243">
        <v>1</v>
      </c>
      <c r="Z12" s="243">
        <v>1</v>
      </c>
      <c r="AA12" s="243">
        <v>1</v>
      </c>
      <c r="AB12" s="243">
        <v>1</v>
      </c>
      <c r="AC12" s="243">
        <v>1</v>
      </c>
      <c r="AD12" s="243">
        <v>1</v>
      </c>
      <c r="AE12" s="243">
        <v>1</v>
      </c>
      <c r="AF12" s="243">
        <v>1</v>
      </c>
      <c r="AG12" s="252" t="s">
        <v>57</v>
      </c>
      <c r="AH12" s="252" t="s">
        <v>57</v>
      </c>
      <c r="AI12" s="252" t="s">
        <v>57</v>
      </c>
      <c r="AJ12" s="252" t="s">
        <v>57</v>
      </c>
      <c r="AK12" s="252" t="s">
        <v>57</v>
      </c>
      <c r="AL12" s="252" t="s">
        <v>57</v>
      </c>
      <c r="AM12" s="252" t="s">
        <v>57</v>
      </c>
      <c r="AN12" s="252" t="s">
        <v>57</v>
      </c>
      <c r="AO12" s="252" t="s">
        <v>57</v>
      </c>
      <c r="AP12" s="252" t="s">
        <v>57</v>
      </c>
      <c r="AQ12" s="252" t="s">
        <v>57</v>
      </c>
      <c r="AR12" s="252" t="s">
        <v>57</v>
      </c>
      <c r="AS12" s="252" t="s">
        <v>57</v>
      </c>
      <c r="AT12" s="243">
        <v>1</v>
      </c>
      <c r="AU12" s="243">
        <v>1</v>
      </c>
      <c r="AV12" s="243">
        <v>1</v>
      </c>
      <c r="AW12" s="243">
        <v>1</v>
      </c>
      <c r="AX12" s="243">
        <v>1</v>
      </c>
      <c r="AY12" s="243">
        <v>1</v>
      </c>
      <c r="AZ12" s="243">
        <v>1</v>
      </c>
      <c r="BA12" s="243">
        <v>1</v>
      </c>
      <c r="BB12" s="243">
        <v>1</v>
      </c>
      <c r="BC12" s="243">
        <v>1</v>
      </c>
      <c r="BD12" s="245">
        <v>0</v>
      </c>
      <c r="BE12" s="243">
        <v>1</v>
      </c>
      <c r="BF12" s="245">
        <v>0</v>
      </c>
      <c r="BG12" s="245">
        <v>0</v>
      </c>
      <c r="BH12" s="245">
        <v>0</v>
      </c>
      <c r="BI12" s="252" t="s">
        <v>57</v>
      </c>
      <c r="BJ12" s="245">
        <v>0</v>
      </c>
      <c r="BK12" s="245">
        <v>0</v>
      </c>
      <c r="BL12" s="252" t="s">
        <v>57</v>
      </c>
      <c r="BM12" s="252" t="s">
        <v>57</v>
      </c>
      <c r="BN12" s="245">
        <v>0</v>
      </c>
      <c r="BO12" s="245">
        <v>0</v>
      </c>
      <c r="BP12" s="252" t="s">
        <v>57</v>
      </c>
      <c r="BQ12" s="243">
        <v>1</v>
      </c>
      <c r="BR12" s="243">
        <v>1</v>
      </c>
      <c r="BS12" s="243">
        <v>1</v>
      </c>
      <c r="BT12" s="243">
        <v>1</v>
      </c>
      <c r="BU12" s="243">
        <v>1</v>
      </c>
      <c r="BV12" s="243">
        <v>1</v>
      </c>
      <c r="BW12" s="243">
        <v>1</v>
      </c>
      <c r="BX12" s="243">
        <v>1</v>
      </c>
      <c r="BY12" s="243">
        <v>1</v>
      </c>
      <c r="BZ12" s="243">
        <v>1</v>
      </c>
      <c r="CA12" s="243">
        <v>1</v>
      </c>
      <c r="CB12" s="243">
        <v>1</v>
      </c>
      <c r="CC12" s="243">
        <v>1</v>
      </c>
      <c r="CD12" s="243">
        <v>1</v>
      </c>
      <c r="CE12" s="245">
        <v>0</v>
      </c>
      <c r="CF12" s="245">
        <v>0</v>
      </c>
      <c r="CG12" s="243">
        <v>1</v>
      </c>
      <c r="CH12" s="245">
        <v>0</v>
      </c>
      <c r="CI12" s="245">
        <v>0</v>
      </c>
      <c r="CJ12" s="252" t="s">
        <v>57</v>
      </c>
      <c r="CK12" s="257" t="s">
        <v>156</v>
      </c>
      <c r="CL12" s="257" t="s">
        <v>156</v>
      </c>
      <c r="CM12" s="257" t="s">
        <v>156</v>
      </c>
      <c r="CN12" s="257" t="s">
        <v>156</v>
      </c>
      <c r="CO12" s="252" t="s">
        <v>57</v>
      </c>
      <c r="CP12" s="252" t="s">
        <v>57</v>
      </c>
      <c r="CQ12" s="243">
        <v>1</v>
      </c>
      <c r="CR12" s="245">
        <v>0</v>
      </c>
      <c r="CS12" s="245">
        <v>0</v>
      </c>
      <c r="CT12" s="243">
        <v>1</v>
      </c>
      <c r="CU12" s="245">
        <v>0</v>
      </c>
      <c r="CV12" s="245">
        <v>0</v>
      </c>
      <c r="CW12" s="245">
        <v>0</v>
      </c>
      <c r="CX12" s="245">
        <v>0</v>
      </c>
      <c r="CY12" s="245">
        <v>0</v>
      </c>
      <c r="CZ12" s="245">
        <v>0</v>
      </c>
      <c r="DA12" s="245">
        <v>0</v>
      </c>
      <c r="DB12" s="245">
        <v>0</v>
      </c>
      <c r="DC12" s="252" t="s">
        <v>57</v>
      </c>
      <c r="DD12" s="245">
        <v>0</v>
      </c>
      <c r="DE12" s="252" t="s">
        <v>57</v>
      </c>
      <c r="DF12" s="243">
        <v>1</v>
      </c>
      <c r="DG12" s="252" t="s">
        <v>57</v>
      </c>
      <c r="DH12" s="252" t="s">
        <v>57</v>
      </c>
      <c r="DI12" s="252" t="s">
        <v>57</v>
      </c>
      <c r="DJ12" s="245">
        <v>0</v>
      </c>
      <c r="DK12" s="245">
        <v>0</v>
      </c>
      <c r="DL12" s="245">
        <v>0</v>
      </c>
      <c r="DM12" s="243">
        <v>1</v>
      </c>
      <c r="DN12" s="252" t="s">
        <v>57</v>
      </c>
      <c r="DO12" s="252" t="s">
        <v>57</v>
      </c>
      <c r="DP12" s="252" t="s">
        <v>57</v>
      </c>
      <c r="DQ12" s="252" t="s">
        <v>57</v>
      </c>
      <c r="DR12" s="252" t="s">
        <v>57</v>
      </c>
      <c r="DS12" s="245">
        <v>0</v>
      </c>
      <c r="DT12" s="245">
        <v>0</v>
      </c>
      <c r="DU12" s="245">
        <v>0</v>
      </c>
      <c r="DV12" s="245">
        <v>0</v>
      </c>
      <c r="DW12" s="252" t="s">
        <v>57</v>
      </c>
      <c r="DX12" s="243">
        <v>1</v>
      </c>
      <c r="DY12" s="245">
        <v>0</v>
      </c>
      <c r="DZ12" s="245">
        <v>0</v>
      </c>
      <c r="EA12" s="245">
        <v>0</v>
      </c>
      <c r="EB12" s="252" t="s">
        <v>57</v>
      </c>
      <c r="EC12" s="245">
        <v>0</v>
      </c>
      <c r="ED12" s="252" t="s">
        <v>57</v>
      </c>
      <c r="EE12" s="252" t="s">
        <v>57</v>
      </c>
      <c r="EF12" s="245">
        <v>0</v>
      </c>
      <c r="EG12" s="245">
        <v>0</v>
      </c>
      <c r="EH12" s="245">
        <v>0</v>
      </c>
      <c r="EI12" s="245">
        <v>0</v>
      </c>
      <c r="EJ12" s="245">
        <v>0</v>
      </c>
      <c r="EK12" s="245">
        <v>0</v>
      </c>
      <c r="EL12" s="245">
        <v>0</v>
      </c>
      <c r="EM12" s="245">
        <v>0</v>
      </c>
      <c r="EN12" s="243">
        <v>1</v>
      </c>
      <c r="EO12" s="245">
        <v>0</v>
      </c>
      <c r="EP12" s="243">
        <v>1</v>
      </c>
      <c r="EQ12" s="245">
        <v>0</v>
      </c>
      <c r="ER12" s="243">
        <v>1</v>
      </c>
      <c r="ES12" s="245">
        <v>0</v>
      </c>
      <c r="ET12" s="243">
        <v>1</v>
      </c>
      <c r="EU12" s="243">
        <v>1</v>
      </c>
      <c r="EV12" s="243">
        <v>1</v>
      </c>
      <c r="EW12" s="243">
        <v>1</v>
      </c>
      <c r="EX12" s="243">
        <v>1</v>
      </c>
      <c r="EY12" s="243">
        <v>1</v>
      </c>
      <c r="EZ12" s="243">
        <v>1</v>
      </c>
      <c r="FA12" s="243">
        <v>1</v>
      </c>
      <c r="FB12" s="243">
        <v>1</v>
      </c>
      <c r="FC12" s="246">
        <f t="shared" si="3"/>
        <v>63</v>
      </c>
      <c r="FD12" s="140">
        <f>(FC12/110)</f>
        <v>0.57272727272727275</v>
      </c>
      <c r="FE12" s="253">
        <f t="shared" si="2"/>
        <v>31</v>
      </c>
      <c r="FF12" s="248"/>
      <c r="FG12" s="6">
        <v>0</v>
      </c>
      <c r="FH12" s="254">
        <v>8811266</v>
      </c>
      <c r="FI12" s="108" t="s">
        <v>197</v>
      </c>
      <c r="FJ12" s="108" t="s">
        <v>197</v>
      </c>
      <c r="FK12" s="97">
        <v>36907.632591989532</v>
      </c>
      <c r="FL12" s="97">
        <v>101595631789</v>
      </c>
      <c r="FM12" s="97">
        <v>92870345269</v>
      </c>
      <c r="FN12" s="97">
        <v>4500000000</v>
      </c>
    </row>
    <row r="13" spans="1:170" s="133" customFormat="1">
      <c r="A13" s="135" t="s">
        <v>166</v>
      </c>
      <c r="B13" s="129" t="s">
        <v>11</v>
      </c>
      <c r="C13" s="243">
        <v>1</v>
      </c>
      <c r="D13" s="243">
        <v>1</v>
      </c>
      <c r="E13" s="251">
        <v>29004197412</v>
      </c>
      <c r="F13" s="251">
        <v>30306957803</v>
      </c>
      <c r="G13" s="251">
        <f t="shared" si="0"/>
        <v>-1302760391</v>
      </c>
      <c r="H13" s="243">
        <v>1</v>
      </c>
      <c r="I13" s="243">
        <v>1</v>
      </c>
      <c r="J13" s="243">
        <v>1</v>
      </c>
      <c r="K13" s="243">
        <v>1</v>
      </c>
      <c r="L13" s="243">
        <v>1</v>
      </c>
      <c r="M13" s="243">
        <v>1</v>
      </c>
      <c r="N13" s="243">
        <v>1</v>
      </c>
      <c r="O13" s="252" t="s">
        <v>57</v>
      </c>
      <c r="P13" s="243">
        <v>1</v>
      </c>
      <c r="Q13" s="243">
        <v>1</v>
      </c>
      <c r="R13" s="243">
        <v>1</v>
      </c>
      <c r="S13" s="243">
        <v>1</v>
      </c>
      <c r="T13" s="243">
        <v>1</v>
      </c>
      <c r="U13" s="243">
        <v>1</v>
      </c>
      <c r="V13" s="243">
        <v>1</v>
      </c>
      <c r="W13" s="243">
        <v>1</v>
      </c>
      <c r="X13" s="243">
        <v>1</v>
      </c>
      <c r="Y13" s="243">
        <v>1</v>
      </c>
      <c r="Z13" s="243">
        <v>1</v>
      </c>
      <c r="AA13" s="243">
        <v>1</v>
      </c>
      <c r="AB13" s="243">
        <v>1</v>
      </c>
      <c r="AC13" s="243">
        <v>1</v>
      </c>
      <c r="AD13" s="243">
        <v>1</v>
      </c>
      <c r="AE13" s="243">
        <v>1</v>
      </c>
      <c r="AF13" s="243">
        <v>1</v>
      </c>
      <c r="AG13" s="252" t="s">
        <v>57</v>
      </c>
      <c r="AH13" s="252" t="s">
        <v>57</v>
      </c>
      <c r="AI13" s="252" t="s">
        <v>57</v>
      </c>
      <c r="AJ13" s="252" t="s">
        <v>57</v>
      </c>
      <c r="AK13" s="252" t="s">
        <v>57</v>
      </c>
      <c r="AL13" s="252" t="s">
        <v>57</v>
      </c>
      <c r="AM13" s="252" t="s">
        <v>57</v>
      </c>
      <c r="AN13" s="252" t="s">
        <v>57</v>
      </c>
      <c r="AO13" s="252" t="s">
        <v>57</v>
      </c>
      <c r="AP13" s="252" t="s">
        <v>57</v>
      </c>
      <c r="AQ13" s="252" t="s">
        <v>57</v>
      </c>
      <c r="AR13" s="252" t="s">
        <v>57</v>
      </c>
      <c r="AS13" s="252" t="s">
        <v>57</v>
      </c>
      <c r="AT13" s="243">
        <v>1</v>
      </c>
      <c r="AU13" s="243">
        <v>1</v>
      </c>
      <c r="AV13" s="243">
        <v>1</v>
      </c>
      <c r="AW13" s="243">
        <v>1</v>
      </c>
      <c r="AX13" s="243">
        <v>1</v>
      </c>
      <c r="AY13" s="243">
        <v>1</v>
      </c>
      <c r="AZ13" s="243">
        <v>1</v>
      </c>
      <c r="BA13" s="243">
        <v>1</v>
      </c>
      <c r="BB13" s="243">
        <v>1</v>
      </c>
      <c r="BC13" s="245">
        <v>0</v>
      </c>
      <c r="BD13" s="243">
        <v>1</v>
      </c>
      <c r="BE13" s="243">
        <v>1</v>
      </c>
      <c r="BF13" s="245">
        <v>0</v>
      </c>
      <c r="BG13" s="243">
        <v>1</v>
      </c>
      <c r="BH13" s="243">
        <v>1</v>
      </c>
      <c r="BI13" s="252" t="s">
        <v>57</v>
      </c>
      <c r="BJ13" s="245">
        <v>0</v>
      </c>
      <c r="BK13" s="245">
        <v>0</v>
      </c>
      <c r="BL13" s="252" t="s">
        <v>57</v>
      </c>
      <c r="BM13" s="252" t="s">
        <v>57</v>
      </c>
      <c r="BN13" s="245">
        <v>0</v>
      </c>
      <c r="BO13" s="243">
        <v>1</v>
      </c>
      <c r="BP13" s="252" t="s">
        <v>57</v>
      </c>
      <c r="BQ13" s="243">
        <v>1</v>
      </c>
      <c r="BR13" s="243">
        <v>1</v>
      </c>
      <c r="BS13" s="243">
        <v>1</v>
      </c>
      <c r="BT13" s="245">
        <v>0</v>
      </c>
      <c r="BU13" s="243">
        <v>1</v>
      </c>
      <c r="BV13" s="243">
        <v>1</v>
      </c>
      <c r="BW13" s="243">
        <v>1</v>
      </c>
      <c r="BX13" s="243">
        <v>1</v>
      </c>
      <c r="BY13" s="243">
        <v>1</v>
      </c>
      <c r="BZ13" s="243">
        <v>1</v>
      </c>
      <c r="CA13" s="243">
        <v>1</v>
      </c>
      <c r="CB13" s="243">
        <v>1</v>
      </c>
      <c r="CC13" s="243">
        <v>1</v>
      </c>
      <c r="CD13" s="243">
        <v>1</v>
      </c>
      <c r="CE13" s="243">
        <v>1</v>
      </c>
      <c r="CF13" s="243">
        <v>1</v>
      </c>
      <c r="CG13" s="243">
        <v>1</v>
      </c>
      <c r="CH13" s="245">
        <v>0</v>
      </c>
      <c r="CI13" s="243">
        <v>1</v>
      </c>
      <c r="CJ13" s="252" t="s">
        <v>57</v>
      </c>
      <c r="CK13" s="245">
        <v>0</v>
      </c>
      <c r="CL13" s="245">
        <v>0</v>
      </c>
      <c r="CM13" s="245">
        <v>0</v>
      </c>
      <c r="CN13" s="245">
        <v>0</v>
      </c>
      <c r="CO13" s="252" t="s">
        <v>57</v>
      </c>
      <c r="CP13" s="252" t="s">
        <v>57</v>
      </c>
      <c r="CQ13" s="245">
        <v>0</v>
      </c>
      <c r="CR13" s="243">
        <v>1</v>
      </c>
      <c r="CS13" s="243">
        <v>1</v>
      </c>
      <c r="CT13" s="243">
        <v>1</v>
      </c>
      <c r="CU13" s="243">
        <v>1</v>
      </c>
      <c r="CV13" s="243">
        <v>1</v>
      </c>
      <c r="CW13" s="243">
        <v>1</v>
      </c>
      <c r="CX13" s="243">
        <v>1</v>
      </c>
      <c r="CY13" s="243">
        <v>1</v>
      </c>
      <c r="CZ13" s="243">
        <v>1</v>
      </c>
      <c r="DA13" s="243">
        <v>1</v>
      </c>
      <c r="DB13" s="243">
        <v>1</v>
      </c>
      <c r="DC13" s="252" t="s">
        <v>57</v>
      </c>
      <c r="DD13" s="243">
        <v>1</v>
      </c>
      <c r="DE13" s="252" t="s">
        <v>57</v>
      </c>
      <c r="DF13" s="243">
        <v>1</v>
      </c>
      <c r="DG13" s="252" t="s">
        <v>57</v>
      </c>
      <c r="DH13" s="252" t="s">
        <v>57</v>
      </c>
      <c r="DI13" s="252" t="s">
        <v>57</v>
      </c>
      <c r="DJ13" s="245">
        <v>0</v>
      </c>
      <c r="DK13" s="245">
        <v>0</v>
      </c>
      <c r="DL13" s="243">
        <v>1</v>
      </c>
      <c r="DM13" s="243">
        <v>1</v>
      </c>
      <c r="DN13" s="252" t="s">
        <v>57</v>
      </c>
      <c r="DO13" s="252" t="s">
        <v>57</v>
      </c>
      <c r="DP13" s="252" t="s">
        <v>57</v>
      </c>
      <c r="DQ13" s="252" t="s">
        <v>57</v>
      </c>
      <c r="DR13" s="252" t="s">
        <v>57</v>
      </c>
      <c r="DS13" s="243">
        <v>1</v>
      </c>
      <c r="DT13" s="243">
        <v>1</v>
      </c>
      <c r="DU13" s="245">
        <v>0</v>
      </c>
      <c r="DV13" s="245">
        <v>0</v>
      </c>
      <c r="DW13" s="252" t="s">
        <v>57</v>
      </c>
      <c r="DX13" s="243">
        <v>1</v>
      </c>
      <c r="DY13" s="245">
        <v>0</v>
      </c>
      <c r="DZ13" s="245">
        <v>0</v>
      </c>
      <c r="EA13" s="245">
        <v>0</v>
      </c>
      <c r="EB13" s="252" t="s">
        <v>57</v>
      </c>
      <c r="EC13" s="243">
        <v>1</v>
      </c>
      <c r="ED13" s="252" t="s">
        <v>57</v>
      </c>
      <c r="EE13" s="252" t="s">
        <v>57</v>
      </c>
      <c r="EF13" s="245">
        <v>0</v>
      </c>
      <c r="EG13" s="245">
        <v>0</v>
      </c>
      <c r="EH13" s="243">
        <v>1</v>
      </c>
      <c r="EI13" s="245">
        <v>0</v>
      </c>
      <c r="EJ13" s="245">
        <v>0</v>
      </c>
      <c r="EK13" s="245">
        <v>0</v>
      </c>
      <c r="EL13" s="245">
        <v>0</v>
      </c>
      <c r="EM13" s="243">
        <v>1</v>
      </c>
      <c r="EN13" s="243">
        <v>1</v>
      </c>
      <c r="EO13" s="243">
        <v>1</v>
      </c>
      <c r="EP13" s="243">
        <v>1</v>
      </c>
      <c r="EQ13" s="243">
        <v>1</v>
      </c>
      <c r="ER13" s="243">
        <v>1</v>
      </c>
      <c r="ES13" s="243">
        <v>1</v>
      </c>
      <c r="ET13" s="245">
        <v>0</v>
      </c>
      <c r="EU13" s="243">
        <v>1</v>
      </c>
      <c r="EV13" s="243">
        <v>1</v>
      </c>
      <c r="EW13" s="243">
        <v>1</v>
      </c>
      <c r="EX13" s="243">
        <v>1</v>
      </c>
      <c r="EY13" s="243">
        <v>1</v>
      </c>
      <c r="EZ13" s="243">
        <v>1</v>
      </c>
      <c r="FA13" s="243">
        <v>1</v>
      </c>
      <c r="FB13" s="243">
        <v>1</v>
      </c>
      <c r="FC13" s="246">
        <f t="shared" si="3"/>
        <v>90</v>
      </c>
      <c r="FD13" s="140">
        <f t="shared" ref="FD13:FD35" si="4">(FC13/116)</f>
        <v>0.77586206896551724</v>
      </c>
      <c r="FE13" s="253">
        <f t="shared" si="2"/>
        <v>20</v>
      </c>
      <c r="FF13" s="248"/>
      <c r="FG13" s="5">
        <v>1</v>
      </c>
      <c r="FH13" s="254">
        <v>1799320</v>
      </c>
      <c r="FI13" s="97">
        <v>11305935375</v>
      </c>
      <c r="FJ13" s="97">
        <v>1252009936</v>
      </c>
      <c r="FK13" s="97">
        <v>3285.1521142896836</v>
      </c>
      <c r="FL13" s="97">
        <v>2462737303</v>
      </c>
      <c r="FM13" s="97">
        <v>26541460109</v>
      </c>
      <c r="FN13" s="97">
        <v>0</v>
      </c>
    </row>
    <row r="14" spans="1:170" s="133" customFormat="1">
      <c r="A14" s="135" t="s">
        <v>167</v>
      </c>
      <c r="B14" s="129" t="s">
        <v>12</v>
      </c>
      <c r="C14" s="243">
        <v>1</v>
      </c>
      <c r="D14" s="243">
        <v>1</v>
      </c>
      <c r="E14" s="251">
        <v>75299355780</v>
      </c>
      <c r="F14" s="251">
        <v>75299355780</v>
      </c>
      <c r="G14" s="251">
        <f t="shared" si="0"/>
        <v>0</v>
      </c>
      <c r="H14" s="243">
        <v>1</v>
      </c>
      <c r="I14" s="243">
        <v>1</v>
      </c>
      <c r="J14" s="243">
        <v>1</v>
      </c>
      <c r="K14" s="243">
        <v>1</v>
      </c>
      <c r="L14" s="243">
        <v>1</v>
      </c>
      <c r="M14" s="243">
        <v>1</v>
      </c>
      <c r="N14" s="243">
        <v>1</v>
      </c>
      <c r="O14" s="252" t="s">
        <v>57</v>
      </c>
      <c r="P14" s="243">
        <v>1</v>
      </c>
      <c r="Q14" s="243">
        <v>1</v>
      </c>
      <c r="R14" s="243">
        <v>1</v>
      </c>
      <c r="S14" s="243">
        <v>1</v>
      </c>
      <c r="T14" s="243">
        <v>1</v>
      </c>
      <c r="U14" s="243">
        <v>1</v>
      </c>
      <c r="V14" s="243">
        <v>1</v>
      </c>
      <c r="W14" s="243">
        <v>1</v>
      </c>
      <c r="X14" s="243">
        <v>1</v>
      </c>
      <c r="Y14" s="243">
        <v>1</v>
      </c>
      <c r="Z14" s="243">
        <v>1</v>
      </c>
      <c r="AA14" s="243">
        <v>1</v>
      </c>
      <c r="AB14" s="243">
        <v>1</v>
      </c>
      <c r="AC14" s="255">
        <v>1</v>
      </c>
      <c r="AD14" s="255">
        <v>1</v>
      </c>
      <c r="AE14" s="243">
        <v>1</v>
      </c>
      <c r="AF14" s="243">
        <v>1</v>
      </c>
      <c r="AG14" s="252" t="s">
        <v>57</v>
      </c>
      <c r="AH14" s="252" t="s">
        <v>57</v>
      </c>
      <c r="AI14" s="252" t="s">
        <v>57</v>
      </c>
      <c r="AJ14" s="252" t="s">
        <v>57</v>
      </c>
      <c r="AK14" s="252" t="s">
        <v>57</v>
      </c>
      <c r="AL14" s="252" t="s">
        <v>57</v>
      </c>
      <c r="AM14" s="252" t="s">
        <v>57</v>
      </c>
      <c r="AN14" s="252" t="s">
        <v>57</v>
      </c>
      <c r="AO14" s="252" t="s">
        <v>57</v>
      </c>
      <c r="AP14" s="252" t="s">
        <v>57</v>
      </c>
      <c r="AQ14" s="252" t="s">
        <v>57</v>
      </c>
      <c r="AR14" s="252" t="s">
        <v>57</v>
      </c>
      <c r="AS14" s="252" t="s">
        <v>57</v>
      </c>
      <c r="AT14" s="243">
        <v>1</v>
      </c>
      <c r="AU14" s="243">
        <v>1</v>
      </c>
      <c r="AV14" s="243">
        <v>1</v>
      </c>
      <c r="AW14" s="243">
        <v>1</v>
      </c>
      <c r="AX14" s="243">
        <v>1</v>
      </c>
      <c r="AY14" s="243">
        <v>1</v>
      </c>
      <c r="AZ14" s="243">
        <v>1</v>
      </c>
      <c r="BA14" s="243">
        <v>1</v>
      </c>
      <c r="BB14" s="243">
        <v>1</v>
      </c>
      <c r="BC14" s="243">
        <v>1</v>
      </c>
      <c r="BD14" s="243">
        <v>1</v>
      </c>
      <c r="BE14" s="243">
        <v>1</v>
      </c>
      <c r="BF14" s="245">
        <v>0</v>
      </c>
      <c r="BG14" s="243">
        <v>1</v>
      </c>
      <c r="BH14" s="243">
        <v>1</v>
      </c>
      <c r="BI14" s="252" t="s">
        <v>57</v>
      </c>
      <c r="BJ14" s="243">
        <v>1</v>
      </c>
      <c r="BK14" s="243">
        <v>1</v>
      </c>
      <c r="BL14" s="252" t="s">
        <v>57</v>
      </c>
      <c r="BM14" s="252" t="s">
        <v>57</v>
      </c>
      <c r="BN14" s="243">
        <v>1</v>
      </c>
      <c r="BO14" s="243">
        <v>1</v>
      </c>
      <c r="BP14" s="252" t="s">
        <v>57</v>
      </c>
      <c r="BQ14" s="243">
        <v>1</v>
      </c>
      <c r="BR14" s="243">
        <v>1</v>
      </c>
      <c r="BS14" s="243">
        <v>1</v>
      </c>
      <c r="BT14" s="243">
        <v>1</v>
      </c>
      <c r="BU14" s="243">
        <v>1</v>
      </c>
      <c r="BV14" s="243">
        <v>1</v>
      </c>
      <c r="BW14" s="243">
        <v>1</v>
      </c>
      <c r="BX14" s="243">
        <v>1</v>
      </c>
      <c r="BY14" s="243">
        <v>1</v>
      </c>
      <c r="BZ14" s="243">
        <v>1</v>
      </c>
      <c r="CA14" s="243">
        <v>1</v>
      </c>
      <c r="CB14" s="243">
        <v>1</v>
      </c>
      <c r="CC14" s="243">
        <v>1</v>
      </c>
      <c r="CD14" s="243">
        <v>1</v>
      </c>
      <c r="CE14" s="243">
        <v>1</v>
      </c>
      <c r="CF14" s="243">
        <v>1</v>
      </c>
      <c r="CG14" s="243">
        <v>1</v>
      </c>
      <c r="CH14" s="243">
        <v>1</v>
      </c>
      <c r="CI14" s="243">
        <v>1</v>
      </c>
      <c r="CJ14" s="252" t="s">
        <v>57</v>
      </c>
      <c r="CK14" s="243">
        <v>1</v>
      </c>
      <c r="CL14" s="243">
        <v>1</v>
      </c>
      <c r="CM14" s="243">
        <v>1</v>
      </c>
      <c r="CN14" s="243">
        <v>1</v>
      </c>
      <c r="CO14" s="252" t="s">
        <v>57</v>
      </c>
      <c r="CP14" s="252" t="s">
        <v>57</v>
      </c>
      <c r="CQ14" s="243">
        <v>1</v>
      </c>
      <c r="CR14" s="243">
        <v>1</v>
      </c>
      <c r="CS14" s="243">
        <v>1</v>
      </c>
      <c r="CT14" s="243">
        <v>1</v>
      </c>
      <c r="CU14" s="243">
        <v>1</v>
      </c>
      <c r="CV14" s="243">
        <v>1</v>
      </c>
      <c r="CW14" s="243">
        <v>1</v>
      </c>
      <c r="CX14" s="243">
        <v>1</v>
      </c>
      <c r="CY14" s="243">
        <v>1</v>
      </c>
      <c r="CZ14" s="243">
        <v>1</v>
      </c>
      <c r="DA14" s="243">
        <v>1</v>
      </c>
      <c r="DB14" s="243">
        <v>1</v>
      </c>
      <c r="DC14" s="252" t="s">
        <v>57</v>
      </c>
      <c r="DD14" s="245">
        <v>0</v>
      </c>
      <c r="DE14" s="252" t="s">
        <v>57</v>
      </c>
      <c r="DF14" s="243">
        <v>1</v>
      </c>
      <c r="DG14" s="252" t="s">
        <v>57</v>
      </c>
      <c r="DH14" s="252" t="s">
        <v>57</v>
      </c>
      <c r="DI14" s="252" t="s">
        <v>57</v>
      </c>
      <c r="DJ14" s="243">
        <v>1</v>
      </c>
      <c r="DK14" s="243">
        <v>1</v>
      </c>
      <c r="DL14" s="243">
        <v>1</v>
      </c>
      <c r="DM14" s="243">
        <v>1</v>
      </c>
      <c r="DN14" s="252" t="s">
        <v>57</v>
      </c>
      <c r="DO14" s="252" t="s">
        <v>57</v>
      </c>
      <c r="DP14" s="252" t="s">
        <v>57</v>
      </c>
      <c r="DQ14" s="252" t="s">
        <v>57</v>
      </c>
      <c r="DR14" s="252" t="s">
        <v>57</v>
      </c>
      <c r="DS14" s="243">
        <v>1</v>
      </c>
      <c r="DT14" s="243">
        <v>1</v>
      </c>
      <c r="DU14" s="243">
        <v>1</v>
      </c>
      <c r="DV14" s="243">
        <v>1</v>
      </c>
      <c r="DW14" s="252" t="s">
        <v>57</v>
      </c>
      <c r="DX14" s="243">
        <v>1</v>
      </c>
      <c r="DY14" s="243">
        <v>1</v>
      </c>
      <c r="DZ14" s="243">
        <v>1</v>
      </c>
      <c r="EA14" s="243">
        <v>1</v>
      </c>
      <c r="EB14" s="252" t="s">
        <v>57</v>
      </c>
      <c r="EC14" s="243">
        <v>1</v>
      </c>
      <c r="ED14" s="252" t="s">
        <v>57</v>
      </c>
      <c r="EE14" s="252" t="s">
        <v>57</v>
      </c>
      <c r="EF14" s="243">
        <v>1</v>
      </c>
      <c r="EG14" s="243">
        <v>1</v>
      </c>
      <c r="EH14" s="243">
        <v>1</v>
      </c>
      <c r="EI14" s="243">
        <v>1</v>
      </c>
      <c r="EJ14" s="243">
        <v>1</v>
      </c>
      <c r="EK14" s="243">
        <v>1</v>
      </c>
      <c r="EL14" s="243">
        <v>1</v>
      </c>
      <c r="EM14" s="243">
        <v>1</v>
      </c>
      <c r="EN14" s="243">
        <v>1</v>
      </c>
      <c r="EO14" s="243">
        <v>1</v>
      </c>
      <c r="EP14" s="243">
        <v>1</v>
      </c>
      <c r="EQ14" s="243">
        <v>1</v>
      </c>
      <c r="ER14" s="243">
        <v>1</v>
      </c>
      <c r="ES14" s="243">
        <v>1</v>
      </c>
      <c r="ET14" s="243">
        <v>1</v>
      </c>
      <c r="EU14" s="243">
        <v>1</v>
      </c>
      <c r="EV14" s="243">
        <v>1</v>
      </c>
      <c r="EW14" s="243">
        <v>1</v>
      </c>
      <c r="EX14" s="243">
        <v>1</v>
      </c>
      <c r="EY14" s="243">
        <v>1</v>
      </c>
      <c r="EZ14" s="243">
        <v>1</v>
      </c>
      <c r="FA14" s="243">
        <v>1</v>
      </c>
      <c r="FB14" s="243">
        <v>1</v>
      </c>
      <c r="FC14" s="246">
        <f t="shared" si="3"/>
        <v>114</v>
      </c>
      <c r="FD14" s="140">
        <f t="shared" si="4"/>
        <v>0.98275862068965514</v>
      </c>
      <c r="FE14" s="253">
        <f t="shared" si="2"/>
        <v>9</v>
      </c>
      <c r="FF14" s="248"/>
      <c r="FG14" s="5">
        <v>1</v>
      </c>
      <c r="FH14" s="254">
        <v>5908845</v>
      </c>
      <c r="FI14" s="108" t="s">
        <v>197</v>
      </c>
      <c r="FJ14" s="108" t="s">
        <v>197</v>
      </c>
      <c r="FK14" s="97">
        <v>79237.931498199061</v>
      </c>
      <c r="FL14" s="124">
        <v>7112888687</v>
      </c>
      <c r="FM14" s="124">
        <v>66374966324</v>
      </c>
      <c r="FN14" s="124">
        <v>1811500769</v>
      </c>
    </row>
    <row r="15" spans="1:170" s="133" customFormat="1">
      <c r="A15" s="135" t="s">
        <v>168</v>
      </c>
      <c r="B15" s="129" t="s">
        <v>13</v>
      </c>
      <c r="C15" s="243">
        <v>1</v>
      </c>
      <c r="D15" s="243">
        <v>1</v>
      </c>
      <c r="E15" s="251">
        <v>50351752600</v>
      </c>
      <c r="F15" s="251">
        <v>50351752600</v>
      </c>
      <c r="G15" s="251">
        <f t="shared" si="0"/>
        <v>0</v>
      </c>
      <c r="H15" s="245">
        <v>0</v>
      </c>
      <c r="I15" s="245">
        <v>0</v>
      </c>
      <c r="J15" s="243">
        <v>1</v>
      </c>
      <c r="K15" s="243">
        <v>1</v>
      </c>
      <c r="L15" s="243">
        <v>1</v>
      </c>
      <c r="M15" s="243">
        <v>1</v>
      </c>
      <c r="N15" s="243">
        <v>1</v>
      </c>
      <c r="O15" s="252" t="s">
        <v>57</v>
      </c>
      <c r="P15" s="243">
        <v>1</v>
      </c>
      <c r="Q15" s="243">
        <v>1</v>
      </c>
      <c r="R15" s="243">
        <v>1</v>
      </c>
      <c r="S15" s="243">
        <v>1</v>
      </c>
      <c r="T15" s="243">
        <v>1</v>
      </c>
      <c r="U15" s="245">
        <v>0</v>
      </c>
      <c r="V15" s="243">
        <v>1</v>
      </c>
      <c r="W15" s="245">
        <v>0</v>
      </c>
      <c r="X15" s="243">
        <v>1</v>
      </c>
      <c r="Y15" s="243">
        <v>1</v>
      </c>
      <c r="Z15" s="243">
        <v>1</v>
      </c>
      <c r="AA15" s="243">
        <v>1</v>
      </c>
      <c r="AB15" s="245">
        <v>0</v>
      </c>
      <c r="AC15" s="243">
        <v>1</v>
      </c>
      <c r="AD15" s="243">
        <v>1</v>
      </c>
      <c r="AE15" s="245">
        <v>0</v>
      </c>
      <c r="AF15" s="245">
        <v>0</v>
      </c>
      <c r="AG15" s="252" t="s">
        <v>57</v>
      </c>
      <c r="AH15" s="252" t="s">
        <v>57</v>
      </c>
      <c r="AI15" s="252" t="s">
        <v>57</v>
      </c>
      <c r="AJ15" s="252" t="s">
        <v>57</v>
      </c>
      <c r="AK15" s="252" t="s">
        <v>57</v>
      </c>
      <c r="AL15" s="252" t="s">
        <v>57</v>
      </c>
      <c r="AM15" s="252" t="s">
        <v>57</v>
      </c>
      <c r="AN15" s="252" t="s">
        <v>57</v>
      </c>
      <c r="AO15" s="252" t="s">
        <v>57</v>
      </c>
      <c r="AP15" s="252" t="s">
        <v>57</v>
      </c>
      <c r="AQ15" s="252" t="s">
        <v>57</v>
      </c>
      <c r="AR15" s="252" t="s">
        <v>57</v>
      </c>
      <c r="AS15" s="252" t="s">
        <v>57</v>
      </c>
      <c r="AT15" s="243">
        <v>1</v>
      </c>
      <c r="AU15" s="245">
        <v>0</v>
      </c>
      <c r="AV15" s="245">
        <v>0</v>
      </c>
      <c r="AW15" s="243">
        <v>1</v>
      </c>
      <c r="AX15" s="243">
        <v>1</v>
      </c>
      <c r="AY15" s="243">
        <v>1</v>
      </c>
      <c r="AZ15" s="245">
        <v>0</v>
      </c>
      <c r="BA15" s="243">
        <v>1</v>
      </c>
      <c r="BB15" s="243">
        <v>1</v>
      </c>
      <c r="BC15" s="243">
        <v>1</v>
      </c>
      <c r="BD15" s="245">
        <v>0</v>
      </c>
      <c r="BE15" s="245">
        <v>0</v>
      </c>
      <c r="BF15" s="245">
        <v>0</v>
      </c>
      <c r="BG15" s="243">
        <v>1</v>
      </c>
      <c r="BH15" s="243">
        <v>1</v>
      </c>
      <c r="BI15" s="252" t="s">
        <v>57</v>
      </c>
      <c r="BJ15" s="243">
        <v>1</v>
      </c>
      <c r="BK15" s="243">
        <v>1</v>
      </c>
      <c r="BL15" s="252" t="s">
        <v>57</v>
      </c>
      <c r="BM15" s="252" t="s">
        <v>57</v>
      </c>
      <c r="BN15" s="243">
        <v>1</v>
      </c>
      <c r="BO15" s="243">
        <v>1</v>
      </c>
      <c r="BP15" s="252" t="s">
        <v>57</v>
      </c>
      <c r="BQ15" s="243">
        <v>1</v>
      </c>
      <c r="BR15" s="243">
        <v>1</v>
      </c>
      <c r="BS15" s="243">
        <v>1</v>
      </c>
      <c r="BT15" s="243">
        <v>1</v>
      </c>
      <c r="BU15" s="243">
        <v>1</v>
      </c>
      <c r="BV15" s="243">
        <v>1</v>
      </c>
      <c r="BW15" s="243">
        <v>1</v>
      </c>
      <c r="BX15" s="243">
        <v>1</v>
      </c>
      <c r="BY15" s="243">
        <v>1</v>
      </c>
      <c r="BZ15" s="243">
        <v>1</v>
      </c>
      <c r="CA15" s="243">
        <v>1</v>
      </c>
      <c r="CB15" s="243">
        <v>1</v>
      </c>
      <c r="CC15" s="243">
        <v>1</v>
      </c>
      <c r="CD15" s="243">
        <v>1</v>
      </c>
      <c r="CE15" s="243">
        <v>1</v>
      </c>
      <c r="CF15" s="245">
        <v>0</v>
      </c>
      <c r="CG15" s="243">
        <v>1</v>
      </c>
      <c r="CH15" s="245">
        <v>0</v>
      </c>
      <c r="CI15" s="243">
        <v>1</v>
      </c>
      <c r="CJ15" s="252" t="s">
        <v>57</v>
      </c>
      <c r="CK15" s="245">
        <v>0</v>
      </c>
      <c r="CL15" s="245">
        <v>0</v>
      </c>
      <c r="CM15" s="245">
        <v>0</v>
      </c>
      <c r="CN15" s="245">
        <v>0</v>
      </c>
      <c r="CO15" s="252" t="s">
        <v>57</v>
      </c>
      <c r="CP15" s="252" t="s">
        <v>57</v>
      </c>
      <c r="CQ15" s="245">
        <v>0</v>
      </c>
      <c r="CR15" s="243">
        <v>1</v>
      </c>
      <c r="CS15" s="245">
        <v>0</v>
      </c>
      <c r="CT15" s="243">
        <v>1</v>
      </c>
      <c r="CU15" s="243">
        <v>1</v>
      </c>
      <c r="CV15" s="243">
        <v>1</v>
      </c>
      <c r="CW15" s="245">
        <v>0</v>
      </c>
      <c r="CX15" s="243">
        <v>1</v>
      </c>
      <c r="CY15" s="245">
        <v>0</v>
      </c>
      <c r="CZ15" s="245">
        <v>0</v>
      </c>
      <c r="DA15" s="243">
        <v>1</v>
      </c>
      <c r="DB15" s="243">
        <v>1</v>
      </c>
      <c r="DC15" s="252" t="s">
        <v>57</v>
      </c>
      <c r="DD15" s="245">
        <v>0</v>
      </c>
      <c r="DE15" s="252" t="s">
        <v>57</v>
      </c>
      <c r="DF15" s="243">
        <v>1</v>
      </c>
      <c r="DG15" s="252" t="s">
        <v>57</v>
      </c>
      <c r="DH15" s="252" t="s">
        <v>57</v>
      </c>
      <c r="DI15" s="252" t="s">
        <v>57</v>
      </c>
      <c r="DJ15" s="245">
        <v>0</v>
      </c>
      <c r="DK15" s="245">
        <v>0</v>
      </c>
      <c r="DL15" s="245">
        <v>0</v>
      </c>
      <c r="DM15" s="243">
        <v>1</v>
      </c>
      <c r="DN15" s="252" t="s">
        <v>57</v>
      </c>
      <c r="DO15" s="252" t="s">
        <v>57</v>
      </c>
      <c r="DP15" s="252" t="s">
        <v>57</v>
      </c>
      <c r="DQ15" s="252" t="s">
        <v>57</v>
      </c>
      <c r="DR15" s="252" t="s">
        <v>57</v>
      </c>
      <c r="DS15" s="243">
        <v>1</v>
      </c>
      <c r="DT15" s="243">
        <v>1</v>
      </c>
      <c r="DU15" s="245">
        <v>0</v>
      </c>
      <c r="DV15" s="243">
        <v>1</v>
      </c>
      <c r="DW15" s="252" t="s">
        <v>57</v>
      </c>
      <c r="DX15" s="243">
        <v>1</v>
      </c>
      <c r="DY15" s="245">
        <v>0</v>
      </c>
      <c r="DZ15" s="243">
        <v>1</v>
      </c>
      <c r="EA15" s="243">
        <v>1</v>
      </c>
      <c r="EB15" s="252" t="s">
        <v>57</v>
      </c>
      <c r="EC15" s="245">
        <v>0</v>
      </c>
      <c r="ED15" s="252" t="s">
        <v>57</v>
      </c>
      <c r="EE15" s="252" t="s">
        <v>57</v>
      </c>
      <c r="EF15" s="245">
        <v>0</v>
      </c>
      <c r="EG15" s="245">
        <v>0</v>
      </c>
      <c r="EH15" s="245">
        <v>0</v>
      </c>
      <c r="EI15" s="245">
        <v>0</v>
      </c>
      <c r="EJ15" s="245">
        <v>0</v>
      </c>
      <c r="EK15" s="245">
        <v>0</v>
      </c>
      <c r="EL15" s="245">
        <v>0</v>
      </c>
      <c r="EM15" s="245">
        <v>0</v>
      </c>
      <c r="EN15" s="243">
        <v>1</v>
      </c>
      <c r="EO15" s="245">
        <v>0</v>
      </c>
      <c r="EP15" s="243">
        <v>1</v>
      </c>
      <c r="EQ15" s="243">
        <v>1</v>
      </c>
      <c r="ER15" s="243">
        <v>1</v>
      </c>
      <c r="ES15" s="243">
        <v>1</v>
      </c>
      <c r="ET15" s="243">
        <v>1</v>
      </c>
      <c r="EU15" s="243">
        <v>1</v>
      </c>
      <c r="EV15" s="243">
        <v>1</v>
      </c>
      <c r="EW15" s="243">
        <v>1</v>
      </c>
      <c r="EX15" s="243">
        <v>1</v>
      </c>
      <c r="EY15" s="243">
        <v>1</v>
      </c>
      <c r="EZ15" s="243">
        <v>1</v>
      </c>
      <c r="FA15" s="243">
        <v>1</v>
      </c>
      <c r="FB15" s="245">
        <v>0</v>
      </c>
      <c r="FC15" s="246">
        <f t="shared" si="3"/>
        <v>75</v>
      </c>
      <c r="FD15" s="140">
        <f t="shared" si="4"/>
        <v>0.64655172413793105</v>
      </c>
      <c r="FE15" s="253">
        <f t="shared" si="2"/>
        <v>28</v>
      </c>
      <c r="FF15" s="248"/>
      <c r="FG15" s="6">
        <v>0</v>
      </c>
      <c r="FH15" s="254">
        <v>3607210</v>
      </c>
      <c r="FI15" s="97">
        <v>5750000000</v>
      </c>
      <c r="FJ15" s="97">
        <v>1015841300</v>
      </c>
      <c r="FK15" s="97">
        <v>6365.0895350313722</v>
      </c>
      <c r="FL15" s="97">
        <v>2083635500</v>
      </c>
      <c r="FM15" s="97">
        <v>48268117000</v>
      </c>
      <c r="FN15" s="97">
        <v>0</v>
      </c>
    </row>
    <row r="16" spans="1:170" s="133" customFormat="1">
      <c r="A16" s="135" t="s">
        <v>169</v>
      </c>
      <c r="B16" s="129" t="s">
        <v>14</v>
      </c>
      <c r="C16" s="243">
        <v>1</v>
      </c>
      <c r="D16" s="243">
        <v>1</v>
      </c>
      <c r="E16" s="251">
        <v>38794947355</v>
      </c>
      <c r="F16" s="251">
        <v>38794947355</v>
      </c>
      <c r="G16" s="251">
        <f t="shared" si="0"/>
        <v>0</v>
      </c>
      <c r="H16" s="243">
        <v>1</v>
      </c>
      <c r="I16" s="245">
        <v>0</v>
      </c>
      <c r="J16" s="243">
        <v>1</v>
      </c>
      <c r="K16" s="243">
        <v>1</v>
      </c>
      <c r="L16" s="243">
        <v>1</v>
      </c>
      <c r="M16" s="243">
        <v>1</v>
      </c>
      <c r="N16" s="243">
        <v>1</v>
      </c>
      <c r="O16" s="252" t="s">
        <v>57</v>
      </c>
      <c r="P16" s="243">
        <v>1</v>
      </c>
      <c r="Q16" s="243">
        <v>1</v>
      </c>
      <c r="R16" s="243">
        <v>1</v>
      </c>
      <c r="S16" s="243">
        <v>1</v>
      </c>
      <c r="T16" s="243">
        <v>1</v>
      </c>
      <c r="U16" s="243">
        <v>1</v>
      </c>
      <c r="V16" s="243">
        <v>1</v>
      </c>
      <c r="W16" s="245">
        <v>0</v>
      </c>
      <c r="X16" s="243">
        <v>1</v>
      </c>
      <c r="Y16" s="243">
        <v>1</v>
      </c>
      <c r="Z16" s="243">
        <v>1</v>
      </c>
      <c r="AA16" s="243">
        <v>1</v>
      </c>
      <c r="AB16" s="243">
        <v>1</v>
      </c>
      <c r="AC16" s="243">
        <v>1</v>
      </c>
      <c r="AD16" s="243">
        <v>1</v>
      </c>
      <c r="AE16" s="243">
        <v>1</v>
      </c>
      <c r="AF16" s="243">
        <v>1</v>
      </c>
      <c r="AG16" s="252" t="s">
        <v>57</v>
      </c>
      <c r="AH16" s="252" t="s">
        <v>57</v>
      </c>
      <c r="AI16" s="252" t="s">
        <v>57</v>
      </c>
      <c r="AJ16" s="252" t="s">
        <v>57</v>
      </c>
      <c r="AK16" s="252" t="s">
        <v>57</v>
      </c>
      <c r="AL16" s="252" t="s">
        <v>57</v>
      </c>
      <c r="AM16" s="252" t="s">
        <v>57</v>
      </c>
      <c r="AN16" s="252" t="s">
        <v>57</v>
      </c>
      <c r="AO16" s="252" t="s">
        <v>57</v>
      </c>
      <c r="AP16" s="252" t="s">
        <v>57</v>
      </c>
      <c r="AQ16" s="252" t="s">
        <v>57</v>
      </c>
      <c r="AR16" s="252" t="s">
        <v>57</v>
      </c>
      <c r="AS16" s="252" t="s">
        <v>57</v>
      </c>
      <c r="AT16" s="243">
        <v>1</v>
      </c>
      <c r="AU16" s="245">
        <v>0</v>
      </c>
      <c r="AV16" s="243">
        <v>1</v>
      </c>
      <c r="AW16" s="243">
        <v>1</v>
      </c>
      <c r="AX16" s="243">
        <v>1</v>
      </c>
      <c r="AY16" s="243">
        <v>1</v>
      </c>
      <c r="AZ16" s="245">
        <v>0</v>
      </c>
      <c r="BA16" s="243">
        <v>1</v>
      </c>
      <c r="BB16" s="243">
        <v>1</v>
      </c>
      <c r="BC16" s="245">
        <v>0</v>
      </c>
      <c r="BD16" s="245">
        <v>0</v>
      </c>
      <c r="BE16" s="245">
        <v>0</v>
      </c>
      <c r="BF16" s="243">
        <v>1</v>
      </c>
      <c r="BG16" s="243">
        <v>1</v>
      </c>
      <c r="BH16" s="243">
        <v>1</v>
      </c>
      <c r="BI16" s="252" t="s">
        <v>57</v>
      </c>
      <c r="BJ16" s="243">
        <v>1</v>
      </c>
      <c r="BK16" s="243">
        <v>1</v>
      </c>
      <c r="BL16" s="252" t="s">
        <v>57</v>
      </c>
      <c r="BM16" s="252" t="s">
        <v>57</v>
      </c>
      <c r="BN16" s="245">
        <v>0</v>
      </c>
      <c r="BO16" s="243">
        <v>1</v>
      </c>
      <c r="BP16" s="252" t="s">
        <v>57</v>
      </c>
      <c r="BQ16" s="243">
        <v>1</v>
      </c>
      <c r="BR16" s="243">
        <v>1</v>
      </c>
      <c r="BS16" s="243">
        <v>1</v>
      </c>
      <c r="BT16" s="243">
        <v>1</v>
      </c>
      <c r="BU16" s="243">
        <v>1</v>
      </c>
      <c r="BV16" s="243">
        <v>1</v>
      </c>
      <c r="BW16" s="243">
        <v>1</v>
      </c>
      <c r="BX16" s="243">
        <v>1</v>
      </c>
      <c r="BY16" s="243">
        <v>1</v>
      </c>
      <c r="BZ16" s="243">
        <v>1</v>
      </c>
      <c r="CA16" s="243">
        <v>1</v>
      </c>
      <c r="CB16" s="243">
        <v>1</v>
      </c>
      <c r="CC16" s="243">
        <v>1</v>
      </c>
      <c r="CD16" s="243">
        <v>1</v>
      </c>
      <c r="CE16" s="243">
        <v>1</v>
      </c>
      <c r="CF16" s="243">
        <v>1</v>
      </c>
      <c r="CG16" s="243">
        <v>1</v>
      </c>
      <c r="CH16" s="243">
        <v>1</v>
      </c>
      <c r="CI16" s="243">
        <v>1</v>
      </c>
      <c r="CJ16" s="252" t="s">
        <v>57</v>
      </c>
      <c r="CK16" s="245">
        <v>0</v>
      </c>
      <c r="CL16" s="245">
        <v>0</v>
      </c>
      <c r="CM16" s="245">
        <v>0</v>
      </c>
      <c r="CN16" s="245">
        <v>0</v>
      </c>
      <c r="CO16" s="252" t="s">
        <v>57</v>
      </c>
      <c r="CP16" s="252" t="s">
        <v>57</v>
      </c>
      <c r="CQ16" s="245">
        <v>0</v>
      </c>
      <c r="CR16" s="243">
        <v>1</v>
      </c>
      <c r="CS16" s="243">
        <v>1</v>
      </c>
      <c r="CT16" s="243">
        <v>1</v>
      </c>
      <c r="CU16" s="243">
        <v>1</v>
      </c>
      <c r="CV16" s="243">
        <v>1</v>
      </c>
      <c r="CW16" s="243">
        <v>1</v>
      </c>
      <c r="CX16" s="243">
        <v>1</v>
      </c>
      <c r="CY16" s="243">
        <v>1</v>
      </c>
      <c r="CZ16" s="243">
        <v>1</v>
      </c>
      <c r="DA16" s="243">
        <v>1</v>
      </c>
      <c r="DB16" s="258">
        <v>0</v>
      </c>
      <c r="DC16" s="252" t="s">
        <v>57</v>
      </c>
      <c r="DD16" s="243">
        <v>1</v>
      </c>
      <c r="DE16" s="252" t="s">
        <v>57</v>
      </c>
      <c r="DF16" s="243">
        <v>1</v>
      </c>
      <c r="DG16" s="252" t="s">
        <v>57</v>
      </c>
      <c r="DH16" s="252" t="s">
        <v>57</v>
      </c>
      <c r="DI16" s="252" t="s">
        <v>57</v>
      </c>
      <c r="DJ16" s="243">
        <v>1</v>
      </c>
      <c r="DK16" s="243">
        <v>1</v>
      </c>
      <c r="DL16" s="243">
        <v>1</v>
      </c>
      <c r="DM16" s="243">
        <v>1</v>
      </c>
      <c r="DN16" s="252" t="s">
        <v>57</v>
      </c>
      <c r="DO16" s="252" t="s">
        <v>57</v>
      </c>
      <c r="DP16" s="252" t="s">
        <v>57</v>
      </c>
      <c r="DQ16" s="252" t="s">
        <v>57</v>
      </c>
      <c r="DR16" s="252" t="s">
        <v>57</v>
      </c>
      <c r="DS16" s="243">
        <v>1</v>
      </c>
      <c r="DT16" s="243">
        <v>1</v>
      </c>
      <c r="DU16" s="243">
        <v>1</v>
      </c>
      <c r="DV16" s="243">
        <v>1</v>
      </c>
      <c r="DW16" s="252" t="s">
        <v>57</v>
      </c>
      <c r="DX16" s="243">
        <v>1</v>
      </c>
      <c r="DY16" s="245">
        <v>0</v>
      </c>
      <c r="DZ16" s="243">
        <v>1</v>
      </c>
      <c r="EA16" s="243">
        <v>1</v>
      </c>
      <c r="EB16" s="252" t="s">
        <v>57</v>
      </c>
      <c r="EC16" s="243">
        <v>1</v>
      </c>
      <c r="ED16" s="252" t="s">
        <v>57</v>
      </c>
      <c r="EE16" s="252" t="s">
        <v>57</v>
      </c>
      <c r="EF16" s="243">
        <v>1</v>
      </c>
      <c r="EG16" s="243">
        <v>1</v>
      </c>
      <c r="EH16" s="243">
        <v>1</v>
      </c>
      <c r="EI16" s="245">
        <v>0</v>
      </c>
      <c r="EJ16" s="245">
        <v>0</v>
      </c>
      <c r="EK16" s="243">
        <v>1</v>
      </c>
      <c r="EL16" s="243">
        <v>1</v>
      </c>
      <c r="EM16" s="243">
        <v>1</v>
      </c>
      <c r="EN16" s="243">
        <v>1</v>
      </c>
      <c r="EO16" s="243">
        <v>1</v>
      </c>
      <c r="EP16" s="243">
        <v>1</v>
      </c>
      <c r="EQ16" s="243">
        <v>1</v>
      </c>
      <c r="ER16" s="243">
        <v>1</v>
      </c>
      <c r="ES16" s="243">
        <v>1</v>
      </c>
      <c r="ET16" s="243">
        <v>1</v>
      </c>
      <c r="EU16" s="243">
        <v>1</v>
      </c>
      <c r="EV16" s="243">
        <v>1</v>
      </c>
      <c r="EW16" s="243">
        <v>1</v>
      </c>
      <c r="EX16" s="243">
        <v>1</v>
      </c>
      <c r="EY16" s="245">
        <v>0</v>
      </c>
      <c r="EZ16" s="243">
        <v>1</v>
      </c>
      <c r="FA16" s="243">
        <v>1</v>
      </c>
      <c r="FB16" s="243">
        <v>1</v>
      </c>
      <c r="FC16" s="246">
        <f t="shared" si="3"/>
        <v>98</v>
      </c>
      <c r="FD16" s="140">
        <f t="shared" si="4"/>
        <v>0.84482758620689657</v>
      </c>
      <c r="FE16" s="253">
        <f t="shared" si="2"/>
        <v>17</v>
      </c>
      <c r="FF16" s="248"/>
      <c r="FG16" s="6">
        <v>0</v>
      </c>
      <c r="FH16" s="254">
        <v>2947206</v>
      </c>
      <c r="FI16" s="97">
        <v>2438839624</v>
      </c>
      <c r="FJ16" s="97">
        <v>620215089</v>
      </c>
      <c r="FK16" s="97">
        <v>4717.5333350948276</v>
      </c>
      <c r="FL16" s="97">
        <v>3668544518</v>
      </c>
      <c r="FM16" s="97">
        <v>35126402837</v>
      </c>
      <c r="FN16" s="97">
        <v>0</v>
      </c>
    </row>
    <row r="17" spans="1:170" s="133" customFormat="1">
      <c r="A17" s="135" t="s">
        <v>170</v>
      </c>
      <c r="B17" s="129" t="s">
        <v>15</v>
      </c>
      <c r="C17" s="243">
        <v>1</v>
      </c>
      <c r="D17" s="243">
        <v>1</v>
      </c>
      <c r="E17" s="251">
        <v>100923903000</v>
      </c>
      <c r="F17" s="251">
        <v>100923903000</v>
      </c>
      <c r="G17" s="251">
        <f t="shared" si="0"/>
        <v>0</v>
      </c>
      <c r="H17" s="255">
        <v>1</v>
      </c>
      <c r="I17" s="255">
        <v>1</v>
      </c>
      <c r="J17" s="243">
        <v>1</v>
      </c>
      <c r="K17" s="255">
        <v>1</v>
      </c>
      <c r="L17" s="255">
        <v>1</v>
      </c>
      <c r="M17" s="255">
        <v>1</v>
      </c>
      <c r="N17" s="255">
        <v>1</v>
      </c>
      <c r="O17" s="256" t="s">
        <v>57</v>
      </c>
      <c r="P17" s="255">
        <v>1</v>
      </c>
      <c r="Q17" s="255">
        <v>1</v>
      </c>
      <c r="R17" s="255">
        <v>1</v>
      </c>
      <c r="S17" s="243">
        <v>1</v>
      </c>
      <c r="T17" s="255">
        <v>1</v>
      </c>
      <c r="U17" s="243">
        <v>1</v>
      </c>
      <c r="V17" s="255">
        <v>1</v>
      </c>
      <c r="W17" s="243">
        <v>1</v>
      </c>
      <c r="X17" s="243">
        <v>1</v>
      </c>
      <c r="Y17" s="255">
        <v>1</v>
      </c>
      <c r="Z17" s="255">
        <v>1</v>
      </c>
      <c r="AA17" s="255">
        <v>1</v>
      </c>
      <c r="AB17" s="243">
        <v>1</v>
      </c>
      <c r="AC17" s="255">
        <v>1</v>
      </c>
      <c r="AD17" s="255">
        <v>1</v>
      </c>
      <c r="AE17" s="243">
        <v>1</v>
      </c>
      <c r="AF17" s="243">
        <v>1</v>
      </c>
      <c r="AG17" s="252" t="s">
        <v>57</v>
      </c>
      <c r="AH17" s="252" t="s">
        <v>57</v>
      </c>
      <c r="AI17" s="252" t="s">
        <v>57</v>
      </c>
      <c r="AJ17" s="252" t="s">
        <v>57</v>
      </c>
      <c r="AK17" s="252" t="s">
        <v>57</v>
      </c>
      <c r="AL17" s="252" t="s">
        <v>57</v>
      </c>
      <c r="AM17" s="252" t="s">
        <v>57</v>
      </c>
      <c r="AN17" s="252" t="s">
        <v>57</v>
      </c>
      <c r="AO17" s="252" t="s">
        <v>57</v>
      </c>
      <c r="AP17" s="252" t="s">
        <v>57</v>
      </c>
      <c r="AQ17" s="252" t="s">
        <v>57</v>
      </c>
      <c r="AR17" s="256" t="s">
        <v>57</v>
      </c>
      <c r="AS17" s="256" t="s">
        <v>57</v>
      </c>
      <c r="AT17" s="255">
        <v>1</v>
      </c>
      <c r="AU17" s="255">
        <v>1</v>
      </c>
      <c r="AV17" s="255">
        <v>1</v>
      </c>
      <c r="AW17" s="255">
        <v>1</v>
      </c>
      <c r="AX17" s="255">
        <v>1</v>
      </c>
      <c r="AY17" s="255">
        <v>1</v>
      </c>
      <c r="AZ17" s="255">
        <v>1</v>
      </c>
      <c r="BA17" s="255">
        <v>1</v>
      </c>
      <c r="BB17" s="255">
        <v>1</v>
      </c>
      <c r="BC17" s="255">
        <v>1</v>
      </c>
      <c r="BD17" s="255">
        <v>1</v>
      </c>
      <c r="BE17" s="255">
        <v>1</v>
      </c>
      <c r="BF17" s="255">
        <v>1</v>
      </c>
      <c r="BG17" s="255">
        <v>1</v>
      </c>
      <c r="BH17" s="255">
        <v>1</v>
      </c>
      <c r="BI17" s="256" t="s">
        <v>57</v>
      </c>
      <c r="BJ17" s="255">
        <v>1</v>
      </c>
      <c r="BK17" s="255">
        <v>1</v>
      </c>
      <c r="BL17" s="256" t="s">
        <v>57</v>
      </c>
      <c r="BM17" s="256" t="s">
        <v>57</v>
      </c>
      <c r="BN17" s="243">
        <v>1</v>
      </c>
      <c r="BO17" s="243">
        <v>1</v>
      </c>
      <c r="BP17" s="256" t="s">
        <v>57</v>
      </c>
      <c r="BQ17" s="243">
        <v>1</v>
      </c>
      <c r="BR17" s="243">
        <v>1</v>
      </c>
      <c r="BS17" s="243">
        <v>1</v>
      </c>
      <c r="BT17" s="255">
        <v>1</v>
      </c>
      <c r="BU17" s="243">
        <v>1</v>
      </c>
      <c r="BV17" s="243">
        <v>1</v>
      </c>
      <c r="BW17" s="255">
        <v>1</v>
      </c>
      <c r="BX17" s="243">
        <v>1</v>
      </c>
      <c r="BY17" s="243">
        <v>1</v>
      </c>
      <c r="BZ17" s="243">
        <v>1</v>
      </c>
      <c r="CA17" s="243">
        <v>1</v>
      </c>
      <c r="CB17" s="243">
        <v>1</v>
      </c>
      <c r="CC17" s="255">
        <v>1</v>
      </c>
      <c r="CD17" s="255">
        <v>1</v>
      </c>
      <c r="CE17" s="255">
        <v>1</v>
      </c>
      <c r="CF17" s="255">
        <v>1</v>
      </c>
      <c r="CG17" s="255">
        <v>1</v>
      </c>
      <c r="CH17" s="255">
        <v>1</v>
      </c>
      <c r="CI17" s="255">
        <v>1</v>
      </c>
      <c r="CJ17" s="256" t="s">
        <v>57</v>
      </c>
      <c r="CK17" s="243">
        <v>1</v>
      </c>
      <c r="CL17" s="243">
        <v>1</v>
      </c>
      <c r="CM17" s="243">
        <v>1</v>
      </c>
      <c r="CN17" s="243">
        <v>1</v>
      </c>
      <c r="CO17" s="256" t="s">
        <v>57</v>
      </c>
      <c r="CP17" s="256" t="s">
        <v>57</v>
      </c>
      <c r="CQ17" s="243">
        <v>1</v>
      </c>
      <c r="CR17" s="243">
        <v>1</v>
      </c>
      <c r="CS17" s="243">
        <v>1</v>
      </c>
      <c r="CT17" s="243">
        <v>1</v>
      </c>
      <c r="CU17" s="243">
        <v>1</v>
      </c>
      <c r="CV17" s="243">
        <v>1</v>
      </c>
      <c r="CW17" s="243">
        <v>1</v>
      </c>
      <c r="CX17" s="243">
        <v>1</v>
      </c>
      <c r="CY17" s="243">
        <v>1</v>
      </c>
      <c r="CZ17" s="243">
        <v>1</v>
      </c>
      <c r="DA17" s="243">
        <v>1</v>
      </c>
      <c r="DB17" s="243">
        <v>1</v>
      </c>
      <c r="DC17" s="256" t="s">
        <v>57</v>
      </c>
      <c r="DD17" s="243">
        <v>1</v>
      </c>
      <c r="DE17" s="256" t="s">
        <v>57</v>
      </c>
      <c r="DF17" s="243">
        <v>1</v>
      </c>
      <c r="DG17" s="256" t="s">
        <v>57</v>
      </c>
      <c r="DH17" s="256" t="s">
        <v>57</v>
      </c>
      <c r="DI17" s="256" t="s">
        <v>57</v>
      </c>
      <c r="DJ17" s="243">
        <v>1</v>
      </c>
      <c r="DK17" s="243">
        <v>1</v>
      </c>
      <c r="DL17" s="243">
        <v>1</v>
      </c>
      <c r="DM17" s="255">
        <v>1</v>
      </c>
      <c r="DN17" s="256" t="s">
        <v>57</v>
      </c>
      <c r="DO17" s="256" t="s">
        <v>57</v>
      </c>
      <c r="DP17" s="256" t="s">
        <v>57</v>
      </c>
      <c r="DQ17" s="256" t="s">
        <v>57</v>
      </c>
      <c r="DR17" s="256" t="s">
        <v>57</v>
      </c>
      <c r="DS17" s="243">
        <v>1</v>
      </c>
      <c r="DT17" s="243">
        <v>1</v>
      </c>
      <c r="DU17" s="243">
        <v>1</v>
      </c>
      <c r="DV17" s="243">
        <v>1</v>
      </c>
      <c r="DW17" s="256" t="s">
        <v>57</v>
      </c>
      <c r="DX17" s="243">
        <v>1</v>
      </c>
      <c r="DY17" s="243">
        <v>1</v>
      </c>
      <c r="DZ17" s="243">
        <v>1</v>
      </c>
      <c r="EA17" s="243">
        <v>1</v>
      </c>
      <c r="EB17" s="256" t="s">
        <v>57</v>
      </c>
      <c r="EC17" s="243">
        <v>1</v>
      </c>
      <c r="ED17" s="256" t="s">
        <v>57</v>
      </c>
      <c r="EE17" s="256" t="s">
        <v>57</v>
      </c>
      <c r="EF17" s="243">
        <v>1</v>
      </c>
      <c r="EG17" s="243">
        <v>1</v>
      </c>
      <c r="EH17" s="243">
        <v>1</v>
      </c>
      <c r="EI17" s="243">
        <v>1</v>
      </c>
      <c r="EJ17" s="243">
        <v>1</v>
      </c>
      <c r="EK17" s="243">
        <v>1</v>
      </c>
      <c r="EL17" s="243">
        <v>1</v>
      </c>
      <c r="EM17" s="243">
        <v>1</v>
      </c>
      <c r="EN17" s="243">
        <v>1</v>
      </c>
      <c r="EO17" s="243">
        <v>1</v>
      </c>
      <c r="EP17" s="243">
        <v>1</v>
      </c>
      <c r="EQ17" s="243">
        <v>1</v>
      </c>
      <c r="ER17" s="243">
        <v>1</v>
      </c>
      <c r="ES17" s="243">
        <v>1</v>
      </c>
      <c r="ET17" s="243">
        <v>1</v>
      </c>
      <c r="EU17" s="243">
        <v>1</v>
      </c>
      <c r="EV17" s="243">
        <v>1</v>
      </c>
      <c r="EW17" s="243">
        <v>1</v>
      </c>
      <c r="EX17" s="243">
        <v>1</v>
      </c>
      <c r="EY17" s="243">
        <v>1</v>
      </c>
      <c r="EZ17" s="243">
        <v>1</v>
      </c>
      <c r="FA17" s="243">
        <v>1</v>
      </c>
      <c r="FB17" s="243">
        <v>1</v>
      </c>
      <c r="FC17" s="246">
        <f t="shared" si="3"/>
        <v>116</v>
      </c>
      <c r="FD17" s="140">
        <f t="shared" si="4"/>
        <v>1</v>
      </c>
      <c r="FE17" s="253">
        <f t="shared" si="2"/>
        <v>1</v>
      </c>
      <c r="FF17" s="248"/>
      <c r="FG17" s="5">
        <v>1</v>
      </c>
      <c r="FH17" s="254">
        <v>8110943</v>
      </c>
      <c r="FI17" s="97">
        <v>17962400139</v>
      </c>
      <c r="FJ17" s="97">
        <v>2291580470</v>
      </c>
      <c r="FK17" s="97">
        <v>5023.6820498036659</v>
      </c>
      <c r="FL17" s="97">
        <v>17839716000</v>
      </c>
      <c r="FM17" s="97">
        <v>83084187000</v>
      </c>
      <c r="FN17" s="97">
        <v>0</v>
      </c>
    </row>
    <row r="18" spans="1:170" s="133" customFormat="1">
      <c r="A18" s="135" t="s">
        <v>171</v>
      </c>
      <c r="B18" s="129" t="s">
        <v>16</v>
      </c>
      <c r="C18" s="243">
        <v>1</v>
      </c>
      <c r="D18" s="243">
        <v>1</v>
      </c>
      <c r="E18" s="251">
        <v>260318993616</v>
      </c>
      <c r="F18" s="251">
        <v>260318993616</v>
      </c>
      <c r="G18" s="251">
        <f t="shared" si="0"/>
        <v>0</v>
      </c>
      <c r="H18" s="255">
        <v>1</v>
      </c>
      <c r="I18" s="255">
        <v>1</v>
      </c>
      <c r="J18" s="243">
        <v>1</v>
      </c>
      <c r="K18" s="255">
        <v>1</v>
      </c>
      <c r="L18" s="255">
        <v>1</v>
      </c>
      <c r="M18" s="255">
        <v>1</v>
      </c>
      <c r="N18" s="255">
        <v>1</v>
      </c>
      <c r="O18" s="256" t="s">
        <v>57</v>
      </c>
      <c r="P18" s="255">
        <v>1</v>
      </c>
      <c r="Q18" s="255">
        <v>1</v>
      </c>
      <c r="R18" s="255">
        <v>1</v>
      </c>
      <c r="S18" s="255">
        <v>1</v>
      </c>
      <c r="T18" s="255">
        <v>1</v>
      </c>
      <c r="U18" s="255">
        <v>1</v>
      </c>
      <c r="V18" s="243">
        <v>1</v>
      </c>
      <c r="W18" s="255">
        <v>1</v>
      </c>
      <c r="X18" s="243">
        <v>1</v>
      </c>
      <c r="Y18" s="255">
        <v>1</v>
      </c>
      <c r="Z18" s="255">
        <v>1</v>
      </c>
      <c r="AA18" s="255">
        <v>1</v>
      </c>
      <c r="AB18" s="255">
        <v>1</v>
      </c>
      <c r="AC18" s="243">
        <v>1</v>
      </c>
      <c r="AD18" s="243">
        <v>1</v>
      </c>
      <c r="AE18" s="243">
        <v>1</v>
      </c>
      <c r="AF18" s="243">
        <v>1</v>
      </c>
      <c r="AG18" s="252" t="s">
        <v>57</v>
      </c>
      <c r="AH18" s="252" t="s">
        <v>57</v>
      </c>
      <c r="AI18" s="252" t="s">
        <v>57</v>
      </c>
      <c r="AJ18" s="252" t="s">
        <v>57</v>
      </c>
      <c r="AK18" s="252" t="s">
        <v>57</v>
      </c>
      <c r="AL18" s="252" t="s">
        <v>57</v>
      </c>
      <c r="AM18" s="252" t="s">
        <v>57</v>
      </c>
      <c r="AN18" s="252" t="s">
        <v>57</v>
      </c>
      <c r="AO18" s="252" t="s">
        <v>57</v>
      </c>
      <c r="AP18" s="252" t="s">
        <v>57</v>
      </c>
      <c r="AQ18" s="252" t="s">
        <v>57</v>
      </c>
      <c r="AR18" s="256" t="s">
        <v>57</v>
      </c>
      <c r="AS18" s="256" t="s">
        <v>57</v>
      </c>
      <c r="AT18" s="243">
        <v>1</v>
      </c>
      <c r="AU18" s="245">
        <v>0</v>
      </c>
      <c r="AV18" s="243">
        <v>1</v>
      </c>
      <c r="AW18" s="243">
        <v>1</v>
      </c>
      <c r="AX18" s="243">
        <v>1</v>
      </c>
      <c r="AY18" s="243">
        <v>1</v>
      </c>
      <c r="AZ18" s="245">
        <v>0</v>
      </c>
      <c r="BA18" s="243">
        <v>1</v>
      </c>
      <c r="BB18" s="243">
        <v>1</v>
      </c>
      <c r="BC18" s="245">
        <v>0</v>
      </c>
      <c r="BD18" s="245">
        <v>0</v>
      </c>
      <c r="BE18" s="243">
        <v>1</v>
      </c>
      <c r="BF18" s="245">
        <v>0</v>
      </c>
      <c r="BG18" s="243">
        <v>1</v>
      </c>
      <c r="BH18" s="243">
        <v>1</v>
      </c>
      <c r="BI18" s="256" t="s">
        <v>57</v>
      </c>
      <c r="BJ18" s="245">
        <v>0</v>
      </c>
      <c r="BK18" s="245">
        <v>0</v>
      </c>
      <c r="BL18" s="256" t="s">
        <v>57</v>
      </c>
      <c r="BM18" s="256" t="s">
        <v>57</v>
      </c>
      <c r="BN18" s="243">
        <v>1</v>
      </c>
      <c r="BO18" s="243">
        <v>1</v>
      </c>
      <c r="BP18" s="256" t="s">
        <v>57</v>
      </c>
      <c r="BQ18" s="243">
        <v>1</v>
      </c>
      <c r="BR18" s="243">
        <v>1</v>
      </c>
      <c r="BS18" s="243">
        <v>1</v>
      </c>
      <c r="BT18" s="243">
        <v>1</v>
      </c>
      <c r="BU18" s="243">
        <v>1</v>
      </c>
      <c r="BV18" s="243">
        <v>1</v>
      </c>
      <c r="BW18" s="243">
        <v>1</v>
      </c>
      <c r="BX18" s="243">
        <v>1</v>
      </c>
      <c r="BY18" s="243">
        <v>1</v>
      </c>
      <c r="BZ18" s="243">
        <v>1</v>
      </c>
      <c r="CA18" s="243">
        <v>1</v>
      </c>
      <c r="CB18" s="243">
        <v>1</v>
      </c>
      <c r="CC18" s="243">
        <v>1</v>
      </c>
      <c r="CD18" s="243">
        <v>1</v>
      </c>
      <c r="CE18" s="243">
        <v>1</v>
      </c>
      <c r="CF18" s="243">
        <v>1</v>
      </c>
      <c r="CG18" s="243">
        <v>1</v>
      </c>
      <c r="CH18" s="243">
        <v>1</v>
      </c>
      <c r="CI18" s="243">
        <v>1</v>
      </c>
      <c r="CJ18" s="256" t="s">
        <v>57</v>
      </c>
      <c r="CK18" s="243">
        <v>1</v>
      </c>
      <c r="CL18" s="245">
        <v>0</v>
      </c>
      <c r="CM18" s="245">
        <v>0</v>
      </c>
      <c r="CN18" s="243">
        <v>1</v>
      </c>
      <c r="CO18" s="256" t="s">
        <v>57</v>
      </c>
      <c r="CP18" s="256" t="s">
        <v>57</v>
      </c>
      <c r="CQ18" s="243">
        <v>1</v>
      </c>
      <c r="CR18" s="245">
        <v>0</v>
      </c>
      <c r="CS18" s="245">
        <v>0</v>
      </c>
      <c r="CT18" s="243">
        <v>1</v>
      </c>
      <c r="CU18" s="245">
        <v>0</v>
      </c>
      <c r="CV18" s="245">
        <v>0</v>
      </c>
      <c r="CW18" s="245">
        <v>0</v>
      </c>
      <c r="CX18" s="245">
        <v>0</v>
      </c>
      <c r="CY18" s="245">
        <v>0</v>
      </c>
      <c r="CZ18" s="245">
        <v>0</v>
      </c>
      <c r="DA18" s="245">
        <v>0</v>
      </c>
      <c r="DB18" s="243">
        <v>1</v>
      </c>
      <c r="DC18" s="256" t="s">
        <v>57</v>
      </c>
      <c r="DD18" s="258">
        <v>0</v>
      </c>
      <c r="DE18" s="256" t="s">
        <v>57</v>
      </c>
      <c r="DF18" s="243">
        <v>1</v>
      </c>
      <c r="DG18" s="256" t="s">
        <v>57</v>
      </c>
      <c r="DH18" s="256" t="s">
        <v>57</v>
      </c>
      <c r="DI18" s="256" t="s">
        <v>57</v>
      </c>
      <c r="DJ18" s="243">
        <v>1</v>
      </c>
      <c r="DK18" s="245">
        <v>0</v>
      </c>
      <c r="DL18" s="243">
        <v>1</v>
      </c>
      <c r="DM18" s="243">
        <v>1</v>
      </c>
      <c r="DN18" s="256" t="s">
        <v>57</v>
      </c>
      <c r="DO18" s="256" t="s">
        <v>57</v>
      </c>
      <c r="DP18" s="256" t="s">
        <v>57</v>
      </c>
      <c r="DQ18" s="256" t="s">
        <v>57</v>
      </c>
      <c r="DR18" s="256" t="s">
        <v>57</v>
      </c>
      <c r="DS18" s="245">
        <v>0</v>
      </c>
      <c r="DT18" s="245">
        <v>0</v>
      </c>
      <c r="DU18" s="245">
        <v>0</v>
      </c>
      <c r="DV18" s="243">
        <v>1</v>
      </c>
      <c r="DW18" s="256" t="s">
        <v>57</v>
      </c>
      <c r="DX18" s="243">
        <v>1</v>
      </c>
      <c r="DY18" s="258">
        <v>0</v>
      </c>
      <c r="DZ18" s="243">
        <v>1</v>
      </c>
      <c r="EA18" s="245">
        <v>0</v>
      </c>
      <c r="EB18" s="256" t="s">
        <v>57</v>
      </c>
      <c r="EC18" s="245">
        <v>0</v>
      </c>
      <c r="ED18" s="256" t="s">
        <v>57</v>
      </c>
      <c r="EE18" s="256" t="s">
        <v>57</v>
      </c>
      <c r="EF18" s="243">
        <v>1</v>
      </c>
      <c r="EG18" s="245">
        <v>0</v>
      </c>
      <c r="EH18" s="243">
        <v>1</v>
      </c>
      <c r="EI18" s="245">
        <v>0</v>
      </c>
      <c r="EJ18" s="245">
        <v>0</v>
      </c>
      <c r="EK18" s="243">
        <v>1</v>
      </c>
      <c r="EL18" s="245">
        <v>0</v>
      </c>
      <c r="EM18" s="243">
        <v>1</v>
      </c>
      <c r="EN18" s="243">
        <v>1</v>
      </c>
      <c r="EO18" s="243">
        <v>1</v>
      </c>
      <c r="EP18" s="243">
        <v>1</v>
      </c>
      <c r="EQ18" s="243">
        <v>1</v>
      </c>
      <c r="ER18" s="245">
        <v>0</v>
      </c>
      <c r="ES18" s="243">
        <v>1</v>
      </c>
      <c r="ET18" s="243">
        <v>1</v>
      </c>
      <c r="EU18" s="243">
        <v>1</v>
      </c>
      <c r="EV18" s="243">
        <v>1</v>
      </c>
      <c r="EW18" s="243">
        <v>1</v>
      </c>
      <c r="EX18" s="243">
        <v>1</v>
      </c>
      <c r="EY18" s="243">
        <v>1</v>
      </c>
      <c r="EZ18" s="243">
        <v>1</v>
      </c>
      <c r="FA18" s="243">
        <v>1</v>
      </c>
      <c r="FB18" s="243">
        <v>1</v>
      </c>
      <c r="FC18" s="246">
        <f t="shared" si="3"/>
        <v>85</v>
      </c>
      <c r="FD18" s="140">
        <f t="shared" si="4"/>
        <v>0.73275862068965514</v>
      </c>
      <c r="FE18" s="253">
        <f t="shared" si="2"/>
        <v>23</v>
      </c>
      <c r="FF18" s="248"/>
      <c r="FG18" s="6">
        <v>0</v>
      </c>
      <c r="FH18" s="254">
        <v>17363387</v>
      </c>
      <c r="FI18" s="108" t="s">
        <v>197</v>
      </c>
      <c r="FJ18" s="108" t="s">
        <v>197</v>
      </c>
      <c r="FK18" s="97">
        <v>5765.7298566739546</v>
      </c>
      <c r="FL18" s="97">
        <v>65118182812</v>
      </c>
      <c r="FM18" s="97">
        <v>186244900385</v>
      </c>
      <c r="FN18" s="97">
        <v>8955910419</v>
      </c>
    </row>
    <row r="19" spans="1:170" s="133" customFormat="1">
      <c r="A19" s="135" t="s">
        <v>172</v>
      </c>
      <c r="B19" s="129" t="s">
        <v>17</v>
      </c>
      <c r="C19" s="243">
        <v>1</v>
      </c>
      <c r="D19" s="243">
        <v>1</v>
      </c>
      <c r="E19" s="251">
        <v>61797895203</v>
      </c>
      <c r="F19" s="251">
        <v>61797895203</v>
      </c>
      <c r="G19" s="251">
        <f t="shared" si="0"/>
        <v>0</v>
      </c>
      <c r="H19" s="243">
        <v>1</v>
      </c>
      <c r="I19" s="243">
        <v>1</v>
      </c>
      <c r="J19" s="243">
        <v>1</v>
      </c>
      <c r="K19" s="243">
        <v>1</v>
      </c>
      <c r="L19" s="243">
        <v>1</v>
      </c>
      <c r="M19" s="243">
        <v>1</v>
      </c>
      <c r="N19" s="243">
        <v>1</v>
      </c>
      <c r="O19" s="252" t="s">
        <v>57</v>
      </c>
      <c r="P19" s="255">
        <v>1</v>
      </c>
      <c r="Q19" s="255">
        <v>1</v>
      </c>
      <c r="R19" s="255">
        <v>1</v>
      </c>
      <c r="S19" s="255">
        <v>1</v>
      </c>
      <c r="T19" s="255">
        <v>1</v>
      </c>
      <c r="U19" s="243">
        <v>1</v>
      </c>
      <c r="V19" s="243">
        <v>1</v>
      </c>
      <c r="W19" s="243">
        <v>1</v>
      </c>
      <c r="X19" s="243">
        <v>1</v>
      </c>
      <c r="Y19" s="243">
        <v>1</v>
      </c>
      <c r="Z19" s="243">
        <v>1</v>
      </c>
      <c r="AA19" s="243">
        <v>1</v>
      </c>
      <c r="AB19" s="245">
        <v>0</v>
      </c>
      <c r="AC19" s="243">
        <v>1</v>
      </c>
      <c r="AD19" s="243">
        <v>1</v>
      </c>
      <c r="AE19" s="243">
        <v>1</v>
      </c>
      <c r="AF19" s="243">
        <v>1</v>
      </c>
      <c r="AG19" s="252" t="s">
        <v>57</v>
      </c>
      <c r="AH19" s="252" t="s">
        <v>57</v>
      </c>
      <c r="AI19" s="252" t="s">
        <v>57</v>
      </c>
      <c r="AJ19" s="252" t="s">
        <v>57</v>
      </c>
      <c r="AK19" s="252" t="s">
        <v>57</v>
      </c>
      <c r="AL19" s="252" t="s">
        <v>57</v>
      </c>
      <c r="AM19" s="252" t="s">
        <v>57</v>
      </c>
      <c r="AN19" s="252" t="s">
        <v>57</v>
      </c>
      <c r="AO19" s="252" t="s">
        <v>57</v>
      </c>
      <c r="AP19" s="252" t="s">
        <v>57</v>
      </c>
      <c r="AQ19" s="252" t="s">
        <v>57</v>
      </c>
      <c r="AR19" s="252" t="s">
        <v>57</v>
      </c>
      <c r="AS19" s="252" t="s">
        <v>57</v>
      </c>
      <c r="AT19" s="243">
        <v>1</v>
      </c>
      <c r="AU19" s="243">
        <v>1</v>
      </c>
      <c r="AV19" s="243">
        <v>1</v>
      </c>
      <c r="AW19" s="243">
        <v>1</v>
      </c>
      <c r="AX19" s="243">
        <v>1</v>
      </c>
      <c r="AY19" s="243">
        <v>1</v>
      </c>
      <c r="AZ19" s="243">
        <v>1</v>
      </c>
      <c r="BA19" s="243">
        <v>1</v>
      </c>
      <c r="BB19" s="243">
        <v>1</v>
      </c>
      <c r="BC19" s="243">
        <v>1</v>
      </c>
      <c r="BD19" s="243">
        <v>1</v>
      </c>
      <c r="BE19" s="243">
        <v>1</v>
      </c>
      <c r="BF19" s="245">
        <v>0</v>
      </c>
      <c r="BG19" s="245">
        <v>0</v>
      </c>
      <c r="BH19" s="245">
        <v>0</v>
      </c>
      <c r="BI19" s="252" t="s">
        <v>57</v>
      </c>
      <c r="BJ19" s="245">
        <v>0</v>
      </c>
      <c r="BK19" s="245">
        <v>0</v>
      </c>
      <c r="BL19" s="252" t="s">
        <v>57</v>
      </c>
      <c r="BM19" s="252" t="s">
        <v>57</v>
      </c>
      <c r="BN19" s="245">
        <v>0</v>
      </c>
      <c r="BO19" s="245">
        <v>0</v>
      </c>
      <c r="BP19" s="252" t="s">
        <v>57</v>
      </c>
      <c r="BQ19" s="243">
        <v>1</v>
      </c>
      <c r="BR19" s="243">
        <v>1</v>
      </c>
      <c r="BS19" s="243">
        <v>1</v>
      </c>
      <c r="BT19" s="243">
        <v>1</v>
      </c>
      <c r="BU19" s="243">
        <v>1</v>
      </c>
      <c r="BV19" s="243">
        <v>1</v>
      </c>
      <c r="BW19" s="245">
        <v>0</v>
      </c>
      <c r="BX19" s="243">
        <v>1</v>
      </c>
      <c r="BY19" s="243">
        <v>1</v>
      </c>
      <c r="BZ19" s="243">
        <v>1</v>
      </c>
      <c r="CA19" s="243">
        <v>1</v>
      </c>
      <c r="CB19" s="245">
        <v>0</v>
      </c>
      <c r="CC19" s="243">
        <v>1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52" t="s">
        <v>57</v>
      </c>
      <c r="CK19" s="245">
        <v>0</v>
      </c>
      <c r="CL19" s="245">
        <v>0</v>
      </c>
      <c r="CM19" s="245">
        <v>0</v>
      </c>
      <c r="CN19" s="245">
        <v>0</v>
      </c>
      <c r="CO19" s="252" t="s">
        <v>57</v>
      </c>
      <c r="CP19" s="252" t="s">
        <v>57</v>
      </c>
      <c r="CQ19" s="245">
        <v>0</v>
      </c>
      <c r="CR19" s="245">
        <v>0</v>
      </c>
      <c r="CS19" s="245">
        <v>0</v>
      </c>
      <c r="CT19" s="243">
        <v>1</v>
      </c>
      <c r="CU19" s="245">
        <v>0</v>
      </c>
      <c r="CV19" s="245">
        <v>0</v>
      </c>
      <c r="CW19" s="245">
        <v>0</v>
      </c>
      <c r="CX19" s="245">
        <v>0</v>
      </c>
      <c r="CY19" s="245">
        <v>0</v>
      </c>
      <c r="CZ19" s="245">
        <v>0</v>
      </c>
      <c r="DA19" s="245">
        <v>0</v>
      </c>
      <c r="DB19" s="245">
        <v>0</v>
      </c>
      <c r="DC19" s="252" t="s">
        <v>57</v>
      </c>
      <c r="DD19" s="245">
        <v>0</v>
      </c>
      <c r="DE19" s="252" t="s">
        <v>57</v>
      </c>
      <c r="DF19" s="243">
        <v>1</v>
      </c>
      <c r="DG19" s="252" t="s">
        <v>57</v>
      </c>
      <c r="DH19" s="252" t="s">
        <v>57</v>
      </c>
      <c r="DI19" s="252" t="s">
        <v>57</v>
      </c>
      <c r="DJ19" s="245">
        <v>0</v>
      </c>
      <c r="DK19" s="245">
        <v>0</v>
      </c>
      <c r="DL19" s="243">
        <v>1</v>
      </c>
      <c r="DM19" s="243">
        <v>1</v>
      </c>
      <c r="DN19" s="252" t="s">
        <v>57</v>
      </c>
      <c r="DO19" s="252" t="s">
        <v>57</v>
      </c>
      <c r="DP19" s="252" t="s">
        <v>57</v>
      </c>
      <c r="DQ19" s="252" t="s">
        <v>57</v>
      </c>
      <c r="DR19" s="252" t="s">
        <v>57</v>
      </c>
      <c r="DS19" s="245">
        <v>0</v>
      </c>
      <c r="DT19" s="245">
        <v>0</v>
      </c>
      <c r="DU19" s="245">
        <v>0</v>
      </c>
      <c r="DV19" s="245">
        <v>0</v>
      </c>
      <c r="DW19" s="252" t="s">
        <v>57</v>
      </c>
      <c r="DX19" s="243">
        <v>1</v>
      </c>
      <c r="DY19" s="245">
        <v>0</v>
      </c>
      <c r="DZ19" s="245">
        <v>0</v>
      </c>
      <c r="EA19" s="245">
        <v>0</v>
      </c>
      <c r="EB19" s="252" t="s">
        <v>57</v>
      </c>
      <c r="EC19" s="245">
        <v>0</v>
      </c>
      <c r="ED19" s="252" t="s">
        <v>57</v>
      </c>
      <c r="EE19" s="252" t="s">
        <v>57</v>
      </c>
      <c r="EF19" s="245">
        <v>0</v>
      </c>
      <c r="EG19" s="245">
        <v>0</v>
      </c>
      <c r="EH19" s="245">
        <v>0</v>
      </c>
      <c r="EI19" s="245">
        <v>0</v>
      </c>
      <c r="EJ19" s="245">
        <v>0</v>
      </c>
      <c r="EK19" s="245">
        <v>0</v>
      </c>
      <c r="EL19" s="245">
        <v>0</v>
      </c>
      <c r="EM19" s="245">
        <v>0</v>
      </c>
      <c r="EN19" s="245">
        <v>0</v>
      </c>
      <c r="EO19" s="245">
        <v>0</v>
      </c>
      <c r="EP19" s="243">
        <v>1</v>
      </c>
      <c r="EQ19" s="245">
        <v>0</v>
      </c>
      <c r="ER19" s="243">
        <v>1</v>
      </c>
      <c r="ES19" s="243">
        <v>1</v>
      </c>
      <c r="ET19" s="243">
        <v>1</v>
      </c>
      <c r="EU19" s="245">
        <v>0</v>
      </c>
      <c r="EV19" s="245">
        <v>0</v>
      </c>
      <c r="EW19" s="243">
        <v>1</v>
      </c>
      <c r="EX19" s="243">
        <v>1</v>
      </c>
      <c r="EY19" s="245">
        <v>0</v>
      </c>
      <c r="EZ19" s="243">
        <v>1</v>
      </c>
      <c r="FA19" s="243">
        <v>1</v>
      </c>
      <c r="FB19" s="245">
        <v>0</v>
      </c>
      <c r="FC19" s="246">
        <f t="shared" si="3"/>
        <v>59</v>
      </c>
      <c r="FD19" s="140">
        <f t="shared" si="4"/>
        <v>0.50862068965517238</v>
      </c>
      <c r="FE19" s="253">
        <f t="shared" si="2"/>
        <v>32</v>
      </c>
      <c r="FF19" s="248"/>
      <c r="FG19" s="6">
        <v>0</v>
      </c>
      <c r="FH19" s="254">
        <v>4658159</v>
      </c>
      <c r="FI19" s="108" t="s">
        <v>197</v>
      </c>
      <c r="FJ19" s="108" t="s">
        <v>197</v>
      </c>
      <c r="FK19" s="97">
        <v>17888.779256468981</v>
      </c>
      <c r="FL19" s="97">
        <v>3772845139</v>
      </c>
      <c r="FM19" s="97">
        <v>58025050064</v>
      </c>
      <c r="FN19" s="97">
        <v>0</v>
      </c>
    </row>
    <row r="20" spans="1:170" s="133" customFormat="1">
      <c r="A20" s="135" t="s">
        <v>173</v>
      </c>
      <c r="B20" s="129" t="s">
        <v>18</v>
      </c>
      <c r="C20" s="243">
        <v>1</v>
      </c>
      <c r="D20" s="243">
        <v>1</v>
      </c>
      <c r="E20" s="251">
        <v>21516427000</v>
      </c>
      <c r="F20" s="251">
        <v>21516427000</v>
      </c>
      <c r="G20" s="251">
        <f t="shared" si="0"/>
        <v>0</v>
      </c>
      <c r="H20" s="255">
        <v>1</v>
      </c>
      <c r="I20" s="255">
        <v>1</v>
      </c>
      <c r="J20" s="243">
        <v>1</v>
      </c>
      <c r="K20" s="255">
        <v>1</v>
      </c>
      <c r="L20" s="255">
        <v>1</v>
      </c>
      <c r="M20" s="255">
        <v>1</v>
      </c>
      <c r="N20" s="255">
        <v>1</v>
      </c>
      <c r="O20" s="256" t="s">
        <v>57</v>
      </c>
      <c r="P20" s="255">
        <v>1</v>
      </c>
      <c r="Q20" s="255">
        <v>1</v>
      </c>
      <c r="R20" s="243">
        <v>1</v>
      </c>
      <c r="S20" s="243">
        <v>1</v>
      </c>
      <c r="T20" s="243">
        <v>1</v>
      </c>
      <c r="U20" s="255">
        <v>1</v>
      </c>
      <c r="V20" s="255">
        <v>1</v>
      </c>
      <c r="W20" s="255">
        <v>1</v>
      </c>
      <c r="X20" s="255">
        <v>1</v>
      </c>
      <c r="Y20" s="255">
        <v>1</v>
      </c>
      <c r="Z20" s="255">
        <v>1</v>
      </c>
      <c r="AA20" s="255">
        <v>1</v>
      </c>
      <c r="AB20" s="255">
        <v>1</v>
      </c>
      <c r="AC20" s="243">
        <v>1</v>
      </c>
      <c r="AD20" s="243">
        <v>1</v>
      </c>
      <c r="AE20" s="243">
        <v>1</v>
      </c>
      <c r="AF20" s="243">
        <v>1</v>
      </c>
      <c r="AG20" s="252" t="s">
        <v>57</v>
      </c>
      <c r="AH20" s="252" t="s">
        <v>57</v>
      </c>
      <c r="AI20" s="252" t="s">
        <v>57</v>
      </c>
      <c r="AJ20" s="252" t="s">
        <v>57</v>
      </c>
      <c r="AK20" s="252" t="s">
        <v>57</v>
      </c>
      <c r="AL20" s="252" t="s">
        <v>57</v>
      </c>
      <c r="AM20" s="252" t="s">
        <v>57</v>
      </c>
      <c r="AN20" s="252" t="s">
        <v>57</v>
      </c>
      <c r="AO20" s="252" t="s">
        <v>57</v>
      </c>
      <c r="AP20" s="252" t="s">
        <v>57</v>
      </c>
      <c r="AQ20" s="252" t="s">
        <v>57</v>
      </c>
      <c r="AR20" s="256" t="s">
        <v>57</v>
      </c>
      <c r="AS20" s="256" t="s">
        <v>57</v>
      </c>
      <c r="AT20" s="243">
        <v>1</v>
      </c>
      <c r="AU20" s="255">
        <v>1</v>
      </c>
      <c r="AV20" s="245">
        <v>0</v>
      </c>
      <c r="AW20" s="243">
        <v>1</v>
      </c>
      <c r="AX20" s="243">
        <v>1</v>
      </c>
      <c r="AY20" s="243">
        <v>1</v>
      </c>
      <c r="AZ20" s="255">
        <v>1</v>
      </c>
      <c r="BA20" s="255">
        <v>1</v>
      </c>
      <c r="BB20" s="258">
        <v>0</v>
      </c>
      <c r="BC20" s="258">
        <v>0</v>
      </c>
      <c r="BD20" s="255">
        <v>1</v>
      </c>
      <c r="BE20" s="255">
        <v>1</v>
      </c>
      <c r="BF20" s="245">
        <v>0</v>
      </c>
      <c r="BG20" s="243">
        <v>1</v>
      </c>
      <c r="BH20" s="243">
        <v>1</v>
      </c>
      <c r="BI20" s="256" t="s">
        <v>57</v>
      </c>
      <c r="BJ20" s="245">
        <v>0</v>
      </c>
      <c r="BK20" s="245">
        <v>0</v>
      </c>
      <c r="BL20" s="256" t="s">
        <v>57</v>
      </c>
      <c r="BM20" s="256" t="s">
        <v>57</v>
      </c>
      <c r="BN20" s="245">
        <v>0</v>
      </c>
      <c r="BO20" s="243">
        <v>1</v>
      </c>
      <c r="BP20" s="256" t="s">
        <v>57</v>
      </c>
      <c r="BQ20" s="243">
        <v>1</v>
      </c>
      <c r="BR20" s="243">
        <v>1</v>
      </c>
      <c r="BS20" s="243">
        <v>1</v>
      </c>
      <c r="BT20" s="243">
        <v>1</v>
      </c>
      <c r="BU20" s="243">
        <v>1</v>
      </c>
      <c r="BV20" s="243">
        <v>1</v>
      </c>
      <c r="BW20" s="243">
        <v>1</v>
      </c>
      <c r="BX20" s="243">
        <v>1</v>
      </c>
      <c r="BY20" s="243">
        <v>1</v>
      </c>
      <c r="BZ20" s="243">
        <v>1</v>
      </c>
      <c r="CA20" s="243">
        <v>1</v>
      </c>
      <c r="CB20" s="243">
        <v>1</v>
      </c>
      <c r="CC20" s="243">
        <v>1</v>
      </c>
      <c r="CD20" s="243">
        <v>1</v>
      </c>
      <c r="CE20" s="243">
        <v>1</v>
      </c>
      <c r="CF20" s="243">
        <v>1</v>
      </c>
      <c r="CG20" s="243">
        <v>1</v>
      </c>
      <c r="CH20" s="243">
        <v>1</v>
      </c>
      <c r="CI20" s="243">
        <v>1</v>
      </c>
      <c r="CJ20" s="256" t="s">
        <v>57</v>
      </c>
      <c r="CK20" s="243">
        <v>1</v>
      </c>
      <c r="CL20" s="243">
        <v>1</v>
      </c>
      <c r="CM20" s="243">
        <v>1</v>
      </c>
      <c r="CN20" s="243">
        <v>1</v>
      </c>
      <c r="CO20" s="256" t="s">
        <v>57</v>
      </c>
      <c r="CP20" s="256" t="s">
        <v>57</v>
      </c>
      <c r="CQ20" s="245">
        <v>0</v>
      </c>
      <c r="CR20" s="243">
        <v>1</v>
      </c>
      <c r="CS20" s="243">
        <v>1</v>
      </c>
      <c r="CT20" s="243">
        <v>1</v>
      </c>
      <c r="CU20" s="243">
        <v>1</v>
      </c>
      <c r="CV20" s="243">
        <v>1</v>
      </c>
      <c r="CW20" s="243">
        <v>1</v>
      </c>
      <c r="CX20" s="243">
        <v>1</v>
      </c>
      <c r="CY20" s="243">
        <v>1</v>
      </c>
      <c r="CZ20" s="243">
        <v>1</v>
      </c>
      <c r="DA20" s="243">
        <v>1</v>
      </c>
      <c r="DB20" s="243">
        <v>1</v>
      </c>
      <c r="DC20" s="256" t="s">
        <v>57</v>
      </c>
      <c r="DD20" s="255">
        <v>1</v>
      </c>
      <c r="DE20" s="256" t="s">
        <v>57</v>
      </c>
      <c r="DF20" s="243">
        <v>1</v>
      </c>
      <c r="DG20" s="256" t="s">
        <v>57</v>
      </c>
      <c r="DH20" s="256" t="s">
        <v>57</v>
      </c>
      <c r="DI20" s="256" t="s">
        <v>57</v>
      </c>
      <c r="DJ20" s="243">
        <v>1</v>
      </c>
      <c r="DK20" s="243">
        <v>1</v>
      </c>
      <c r="DL20" s="243">
        <v>1</v>
      </c>
      <c r="DM20" s="243">
        <v>1</v>
      </c>
      <c r="DN20" s="256" t="s">
        <v>57</v>
      </c>
      <c r="DO20" s="256" t="s">
        <v>57</v>
      </c>
      <c r="DP20" s="256" t="s">
        <v>57</v>
      </c>
      <c r="DQ20" s="256" t="s">
        <v>57</v>
      </c>
      <c r="DR20" s="256" t="s">
        <v>57</v>
      </c>
      <c r="DS20" s="243">
        <v>1</v>
      </c>
      <c r="DT20" s="243">
        <v>1</v>
      </c>
      <c r="DU20" s="245">
        <v>0</v>
      </c>
      <c r="DV20" s="243">
        <v>1</v>
      </c>
      <c r="DW20" s="256" t="s">
        <v>57</v>
      </c>
      <c r="DX20" s="243">
        <v>1</v>
      </c>
      <c r="DY20" s="243">
        <v>1</v>
      </c>
      <c r="DZ20" s="243">
        <v>1</v>
      </c>
      <c r="EA20" s="243">
        <v>1</v>
      </c>
      <c r="EB20" s="256" t="s">
        <v>57</v>
      </c>
      <c r="EC20" s="243">
        <v>1</v>
      </c>
      <c r="ED20" s="256" t="s">
        <v>57</v>
      </c>
      <c r="EE20" s="256" t="s">
        <v>57</v>
      </c>
      <c r="EF20" s="243">
        <v>1</v>
      </c>
      <c r="EG20" s="243">
        <v>1</v>
      </c>
      <c r="EH20" s="243">
        <v>1</v>
      </c>
      <c r="EI20" s="243">
        <v>1</v>
      </c>
      <c r="EJ20" s="245">
        <v>0</v>
      </c>
      <c r="EK20" s="243">
        <v>1</v>
      </c>
      <c r="EL20" s="243">
        <v>1</v>
      </c>
      <c r="EM20" s="243">
        <v>1</v>
      </c>
      <c r="EN20" s="243">
        <v>1</v>
      </c>
      <c r="EO20" s="243">
        <v>1</v>
      </c>
      <c r="EP20" s="243">
        <v>1</v>
      </c>
      <c r="EQ20" s="243">
        <v>1</v>
      </c>
      <c r="ER20" s="243">
        <v>1</v>
      </c>
      <c r="ES20" s="243">
        <v>1</v>
      </c>
      <c r="ET20" s="243">
        <v>1</v>
      </c>
      <c r="EU20" s="243">
        <v>1</v>
      </c>
      <c r="EV20" s="243">
        <v>1</v>
      </c>
      <c r="EW20" s="243">
        <v>1</v>
      </c>
      <c r="EX20" s="243">
        <v>1</v>
      </c>
      <c r="EY20" s="243">
        <v>1</v>
      </c>
      <c r="EZ20" s="245">
        <v>0</v>
      </c>
      <c r="FA20" s="243">
        <v>1</v>
      </c>
      <c r="FB20" s="245">
        <v>0</v>
      </c>
      <c r="FC20" s="246">
        <f t="shared" si="3"/>
        <v>104</v>
      </c>
      <c r="FD20" s="140">
        <f t="shared" si="4"/>
        <v>0.89655172413793105</v>
      </c>
      <c r="FE20" s="253">
        <f t="shared" si="2"/>
        <v>14</v>
      </c>
      <c r="FF20" s="248"/>
      <c r="FG20" s="5">
        <v>1</v>
      </c>
      <c r="FH20" s="254">
        <v>1965487</v>
      </c>
      <c r="FI20" s="97">
        <v>1852432000</v>
      </c>
      <c r="FJ20" s="97">
        <v>653309000</v>
      </c>
      <c r="FK20" s="97">
        <v>40456.088794303978</v>
      </c>
      <c r="FL20" s="97">
        <v>1731174000</v>
      </c>
      <c r="FM20" s="97">
        <v>19785253000</v>
      </c>
      <c r="FN20" s="97">
        <v>0</v>
      </c>
    </row>
    <row r="21" spans="1:170" s="133" customFormat="1">
      <c r="A21" s="135" t="s">
        <v>174</v>
      </c>
      <c r="B21" s="129" t="s">
        <v>19</v>
      </c>
      <c r="C21" s="243">
        <v>1</v>
      </c>
      <c r="D21" s="243">
        <v>1</v>
      </c>
      <c r="E21" s="251">
        <v>19645122596</v>
      </c>
      <c r="F21" s="251">
        <v>19645122596</v>
      </c>
      <c r="G21" s="251">
        <f t="shared" si="0"/>
        <v>0</v>
      </c>
      <c r="H21" s="255">
        <v>1</v>
      </c>
      <c r="I21" s="245">
        <v>0</v>
      </c>
      <c r="J21" s="243">
        <v>1</v>
      </c>
      <c r="K21" s="255">
        <v>1</v>
      </c>
      <c r="L21" s="255">
        <v>1</v>
      </c>
      <c r="M21" s="255">
        <v>1</v>
      </c>
      <c r="N21" s="255">
        <v>1</v>
      </c>
      <c r="O21" s="256" t="s">
        <v>57</v>
      </c>
      <c r="P21" s="255">
        <v>1</v>
      </c>
      <c r="Q21" s="255">
        <v>1</v>
      </c>
      <c r="R21" s="255">
        <v>1</v>
      </c>
      <c r="S21" s="255">
        <v>1</v>
      </c>
      <c r="T21" s="255">
        <v>1</v>
      </c>
      <c r="U21" s="255">
        <v>1</v>
      </c>
      <c r="V21" s="255">
        <v>1</v>
      </c>
      <c r="W21" s="255">
        <v>1</v>
      </c>
      <c r="X21" s="255">
        <v>1</v>
      </c>
      <c r="Y21" s="243">
        <v>1</v>
      </c>
      <c r="Z21" s="255">
        <v>1</v>
      </c>
      <c r="AA21" s="255">
        <v>1</v>
      </c>
      <c r="AB21" s="255">
        <v>1</v>
      </c>
      <c r="AC21" s="243">
        <v>1</v>
      </c>
      <c r="AD21" s="243">
        <v>1</v>
      </c>
      <c r="AE21" s="243">
        <v>1</v>
      </c>
      <c r="AF21" s="245">
        <v>0</v>
      </c>
      <c r="AG21" s="252" t="s">
        <v>57</v>
      </c>
      <c r="AH21" s="252" t="s">
        <v>57</v>
      </c>
      <c r="AI21" s="252" t="s">
        <v>57</v>
      </c>
      <c r="AJ21" s="252" t="s">
        <v>57</v>
      </c>
      <c r="AK21" s="252" t="s">
        <v>57</v>
      </c>
      <c r="AL21" s="252" t="s">
        <v>57</v>
      </c>
      <c r="AM21" s="252" t="s">
        <v>57</v>
      </c>
      <c r="AN21" s="252" t="s">
        <v>57</v>
      </c>
      <c r="AO21" s="252" t="s">
        <v>57</v>
      </c>
      <c r="AP21" s="252" t="s">
        <v>57</v>
      </c>
      <c r="AQ21" s="252" t="s">
        <v>57</v>
      </c>
      <c r="AR21" s="256" t="s">
        <v>57</v>
      </c>
      <c r="AS21" s="256" t="s">
        <v>57</v>
      </c>
      <c r="AT21" s="255">
        <v>1</v>
      </c>
      <c r="AU21" s="258">
        <v>0</v>
      </c>
      <c r="AV21" s="258">
        <v>0</v>
      </c>
      <c r="AW21" s="255">
        <v>1</v>
      </c>
      <c r="AX21" s="255">
        <v>1</v>
      </c>
      <c r="AY21" s="255">
        <v>1</v>
      </c>
      <c r="AZ21" s="258">
        <v>0</v>
      </c>
      <c r="BA21" s="255">
        <v>1</v>
      </c>
      <c r="BB21" s="255">
        <v>1</v>
      </c>
      <c r="BC21" s="255">
        <v>1</v>
      </c>
      <c r="BD21" s="258">
        <v>0</v>
      </c>
      <c r="BE21" s="258">
        <v>0</v>
      </c>
      <c r="BF21" s="245">
        <v>0</v>
      </c>
      <c r="BG21" s="245">
        <v>0</v>
      </c>
      <c r="BH21" s="243">
        <v>1</v>
      </c>
      <c r="BI21" s="256" t="s">
        <v>57</v>
      </c>
      <c r="BJ21" s="243">
        <v>1</v>
      </c>
      <c r="BK21" s="245">
        <v>0</v>
      </c>
      <c r="BL21" s="256" t="s">
        <v>57</v>
      </c>
      <c r="BM21" s="256" t="s">
        <v>57</v>
      </c>
      <c r="BN21" s="243">
        <v>1</v>
      </c>
      <c r="BO21" s="245">
        <v>0</v>
      </c>
      <c r="BP21" s="256" t="s">
        <v>57</v>
      </c>
      <c r="BQ21" s="243">
        <v>1</v>
      </c>
      <c r="BR21" s="243">
        <v>1</v>
      </c>
      <c r="BS21" s="243">
        <v>1</v>
      </c>
      <c r="BT21" s="245">
        <v>0</v>
      </c>
      <c r="BU21" s="243">
        <v>1</v>
      </c>
      <c r="BV21" s="243">
        <v>1</v>
      </c>
      <c r="BW21" s="243">
        <v>1</v>
      </c>
      <c r="BX21" s="243">
        <v>1</v>
      </c>
      <c r="BY21" s="243">
        <v>1</v>
      </c>
      <c r="BZ21" s="243">
        <v>1</v>
      </c>
      <c r="CA21" s="243">
        <v>1</v>
      </c>
      <c r="CB21" s="245">
        <v>0</v>
      </c>
      <c r="CC21" s="243">
        <v>1</v>
      </c>
      <c r="CD21" s="245">
        <v>0</v>
      </c>
      <c r="CE21" s="243">
        <v>1</v>
      </c>
      <c r="CF21" s="243">
        <v>1</v>
      </c>
      <c r="CG21" s="243">
        <v>1</v>
      </c>
      <c r="CH21" s="243">
        <v>1</v>
      </c>
      <c r="CI21" s="243">
        <v>1</v>
      </c>
      <c r="CJ21" s="256" t="s">
        <v>57</v>
      </c>
      <c r="CK21" s="243">
        <v>1</v>
      </c>
      <c r="CL21" s="245">
        <v>0</v>
      </c>
      <c r="CM21" s="243">
        <v>1</v>
      </c>
      <c r="CN21" s="243">
        <v>1</v>
      </c>
      <c r="CO21" s="256" t="s">
        <v>57</v>
      </c>
      <c r="CP21" s="256" t="s">
        <v>57</v>
      </c>
      <c r="CQ21" s="243">
        <v>1</v>
      </c>
      <c r="CR21" s="243">
        <v>1</v>
      </c>
      <c r="CS21" s="243">
        <v>1</v>
      </c>
      <c r="CT21" s="243">
        <v>1</v>
      </c>
      <c r="CU21" s="243">
        <v>1</v>
      </c>
      <c r="CV21" s="245">
        <v>0</v>
      </c>
      <c r="CW21" s="245">
        <v>0</v>
      </c>
      <c r="CX21" s="243">
        <v>1</v>
      </c>
      <c r="CY21" s="243">
        <v>1</v>
      </c>
      <c r="CZ21" s="245">
        <v>0</v>
      </c>
      <c r="DA21" s="245">
        <v>0</v>
      </c>
      <c r="DB21" s="243">
        <v>1</v>
      </c>
      <c r="DC21" s="256" t="s">
        <v>57</v>
      </c>
      <c r="DD21" s="258">
        <v>0</v>
      </c>
      <c r="DE21" s="256" t="s">
        <v>57</v>
      </c>
      <c r="DF21" s="243">
        <v>1</v>
      </c>
      <c r="DG21" s="256" t="s">
        <v>57</v>
      </c>
      <c r="DH21" s="256" t="s">
        <v>57</v>
      </c>
      <c r="DI21" s="256" t="s">
        <v>57</v>
      </c>
      <c r="DJ21" s="243">
        <v>1</v>
      </c>
      <c r="DK21" s="243">
        <v>1</v>
      </c>
      <c r="DL21" s="243">
        <v>1</v>
      </c>
      <c r="DM21" s="243">
        <v>1</v>
      </c>
      <c r="DN21" s="256" t="s">
        <v>57</v>
      </c>
      <c r="DO21" s="256" t="s">
        <v>57</v>
      </c>
      <c r="DP21" s="256" t="s">
        <v>57</v>
      </c>
      <c r="DQ21" s="256" t="s">
        <v>57</v>
      </c>
      <c r="DR21" s="256" t="s">
        <v>57</v>
      </c>
      <c r="DS21" s="243">
        <v>1</v>
      </c>
      <c r="DT21" s="243">
        <v>1</v>
      </c>
      <c r="DU21" s="243">
        <v>1</v>
      </c>
      <c r="DV21" s="243">
        <v>1</v>
      </c>
      <c r="DW21" s="256" t="s">
        <v>57</v>
      </c>
      <c r="DX21" s="243">
        <v>1</v>
      </c>
      <c r="DY21" s="245">
        <v>0</v>
      </c>
      <c r="DZ21" s="243">
        <v>1</v>
      </c>
      <c r="EA21" s="245">
        <v>0</v>
      </c>
      <c r="EB21" s="256" t="s">
        <v>57</v>
      </c>
      <c r="EC21" s="243">
        <v>1</v>
      </c>
      <c r="ED21" s="256" t="s">
        <v>57</v>
      </c>
      <c r="EE21" s="256" t="s">
        <v>57</v>
      </c>
      <c r="EF21" s="245">
        <v>0</v>
      </c>
      <c r="EG21" s="243">
        <v>1</v>
      </c>
      <c r="EH21" s="245">
        <v>0</v>
      </c>
      <c r="EI21" s="245">
        <v>0</v>
      </c>
      <c r="EJ21" s="245">
        <v>0</v>
      </c>
      <c r="EK21" s="243">
        <v>1</v>
      </c>
      <c r="EL21" s="245">
        <v>0</v>
      </c>
      <c r="EM21" s="245">
        <v>0</v>
      </c>
      <c r="EN21" s="243">
        <v>1</v>
      </c>
      <c r="EO21" s="243">
        <v>1</v>
      </c>
      <c r="EP21" s="243">
        <v>1</v>
      </c>
      <c r="EQ21" s="245">
        <v>0</v>
      </c>
      <c r="ER21" s="243">
        <v>1</v>
      </c>
      <c r="ES21" s="243">
        <v>1</v>
      </c>
      <c r="ET21" s="243">
        <v>1</v>
      </c>
      <c r="EU21" s="243">
        <v>1</v>
      </c>
      <c r="EV21" s="243">
        <v>1</v>
      </c>
      <c r="EW21" s="243">
        <v>1</v>
      </c>
      <c r="EX21" s="243">
        <v>1</v>
      </c>
      <c r="EY21" s="243">
        <v>1</v>
      </c>
      <c r="EZ21" s="243">
        <v>1</v>
      </c>
      <c r="FA21" s="243">
        <v>1</v>
      </c>
      <c r="FB21" s="243">
        <v>1</v>
      </c>
      <c r="FC21" s="246">
        <f t="shared" si="3"/>
        <v>87</v>
      </c>
      <c r="FD21" s="140">
        <f t="shared" si="4"/>
        <v>0.75</v>
      </c>
      <c r="FE21" s="253">
        <f t="shared" si="2"/>
        <v>21</v>
      </c>
      <c r="FF21" s="248"/>
      <c r="FG21" s="6">
        <v>0</v>
      </c>
      <c r="FH21" s="254">
        <v>1268460</v>
      </c>
      <c r="FI21" s="97">
        <v>3025486003.1100001</v>
      </c>
      <c r="FJ21" s="97">
        <v>461728408</v>
      </c>
      <c r="FK21" s="97">
        <v>21050.623757337398</v>
      </c>
      <c r="FL21" s="97">
        <v>1170679826</v>
      </c>
      <c r="FM21" s="97">
        <v>18474442770</v>
      </c>
      <c r="FN21" s="97">
        <v>0</v>
      </c>
    </row>
    <row r="22" spans="1:170" s="133" customFormat="1">
      <c r="A22" s="135" t="s">
        <v>175</v>
      </c>
      <c r="B22" s="129" t="s">
        <v>20</v>
      </c>
      <c r="C22" s="243">
        <v>1</v>
      </c>
      <c r="D22" s="243">
        <v>1</v>
      </c>
      <c r="E22" s="251">
        <v>87157018886</v>
      </c>
      <c r="F22" s="251">
        <v>89589496032</v>
      </c>
      <c r="G22" s="251">
        <f t="shared" si="0"/>
        <v>-2432477146</v>
      </c>
      <c r="H22" s="243">
        <v>1</v>
      </c>
      <c r="I22" s="243">
        <v>1</v>
      </c>
      <c r="J22" s="243">
        <v>1</v>
      </c>
      <c r="K22" s="243">
        <v>1</v>
      </c>
      <c r="L22" s="243">
        <v>1</v>
      </c>
      <c r="M22" s="243">
        <v>1</v>
      </c>
      <c r="N22" s="243">
        <v>1</v>
      </c>
      <c r="O22" s="252" t="s">
        <v>57</v>
      </c>
      <c r="P22" s="243">
        <v>1</v>
      </c>
      <c r="Q22" s="243">
        <v>1</v>
      </c>
      <c r="R22" s="243">
        <v>1</v>
      </c>
      <c r="S22" s="243">
        <v>1</v>
      </c>
      <c r="T22" s="243">
        <v>1</v>
      </c>
      <c r="U22" s="243">
        <v>1</v>
      </c>
      <c r="V22" s="243">
        <v>1</v>
      </c>
      <c r="W22" s="243">
        <v>1</v>
      </c>
      <c r="X22" s="243">
        <v>1</v>
      </c>
      <c r="Y22" s="243">
        <v>1</v>
      </c>
      <c r="Z22" s="243">
        <v>1</v>
      </c>
      <c r="AA22" s="243">
        <v>1</v>
      </c>
      <c r="AB22" s="243">
        <v>1</v>
      </c>
      <c r="AC22" s="243">
        <v>1</v>
      </c>
      <c r="AD22" s="243">
        <v>1</v>
      </c>
      <c r="AE22" s="243">
        <v>1</v>
      </c>
      <c r="AF22" s="243">
        <v>1</v>
      </c>
      <c r="AG22" s="252" t="s">
        <v>57</v>
      </c>
      <c r="AH22" s="252" t="s">
        <v>57</v>
      </c>
      <c r="AI22" s="252" t="s">
        <v>57</v>
      </c>
      <c r="AJ22" s="252" t="s">
        <v>57</v>
      </c>
      <c r="AK22" s="252" t="s">
        <v>57</v>
      </c>
      <c r="AL22" s="252" t="s">
        <v>57</v>
      </c>
      <c r="AM22" s="252" t="s">
        <v>57</v>
      </c>
      <c r="AN22" s="252" t="s">
        <v>57</v>
      </c>
      <c r="AO22" s="252" t="s">
        <v>57</v>
      </c>
      <c r="AP22" s="252" t="s">
        <v>57</v>
      </c>
      <c r="AQ22" s="252" t="s">
        <v>57</v>
      </c>
      <c r="AR22" s="252" t="s">
        <v>57</v>
      </c>
      <c r="AS22" s="252" t="s">
        <v>57</v>
      </c>
      <c r="AT22" s="243">
        <v>1</v>
      </c>
      <c r="AU22" s="245">
        <v>0</v>
      </c>
      <c r="AV22" s="245">
        <v>0</v>
      </c>
      <c r="AW22" s="243">
        <v>1</v>
      </c>
      <c r="AX22" s="243">
        <v>1</v>
      </c>
      <c r="AY22" s="243">
        <v>1</v>
      </c>
      <c r="AZ22" s="245">
        <v>0</v>
      </c>
      <c r="BA22" s="243">
        <v>1</v>
      </c>
      <c r="BB22" s="243">
        <v>1</v>
      </c>
      <c r="BC22" s="245">
        <v>0</v>
      </c>
      <c r="BD22" s="243">
        <v>1</v>
      </c>
      <c r="BE22" s="245">
        <v>0</v>
      </c>
      <c r="BF22" s="245">
        <v>0</v>
      </c>
      <c r="BG22" s="243">
        <v>1</v>
      </c>
      <c r="BH22" s="243">
        <v>1</v>
      </c>
      <c r="BI22" s="252" t="s">
        <v>57</v>
      </c>
      <c r="BJ22" s="243">
        <v>1</v>
      </c>
      <c r="BK22" s="245">
        <v>0</v>
      </c>
      <c r="BL22" s="252" t="s">
        <v>57</v>
      </c>
      <c r="BM22" s="252" t="s">
        <v>57</v>
      </c>
      <c r="BN22" s="243">
        <v>1</v>
      </c>
      <c r="BO22" s="243">
        <v>1</v>
      </c>
      <c r="BP22" s="252" t="s">
        <v>57</v>
      </c>
      <c r="BQ22" s="243">
        <v>1</v>
      </c>
      <c r="BR22" s="243">
        <v>1</v>
      </c>
      <c r="BS22" s="243">
        <v>1</v>
      </c>
      <c r="BT22" s="243">
        <v>1</v>
      </c>
      <c r="BU22" s="243">
        <v>1</v>
      </c>
      <c r="BV22" s="243">
        <v>1</v>
      </c>
      <c r="BW22" s="243">
        <v>1</v>
      </c>
      <c r="BX22" s="243">
        <v>1</v>
      </c>
      <c r="BY22" s="243">
        <v>1</v>
      </c>
      <c r="BZ22" s="243">
        <v>1</v>
      </c>
      <c r="CA22" s="243">
        <v>1</v>
      </c>
      <c r="CB22" s="243">
        <v>1</v>
      </c>
      <c r="CC22" s="243">
        <v>1</v>
      </c>
      <c r="CD22" s="245">
        <v>0</v>
      </c>
      <c r="CE22" s="243">
        <v>1</v>
      </c>
      <c r="CF22" s="243">
        <v>1</v>
      </c>
      <c r="CG22" s="243">
        <v>1</v>
      </c>
      <c r="CH22" s="245">
        <v>0</v>
      </c>
      <c r="CI22" s="243">
        <v>1</v>
      </c>
      <c r="CJ22" s="252" t="s">
        <v>57</v>
      </c>
      <c r="CK22" s="245">
        <v>0</v>
      </c>
      <c r="CL22" s="245">
        <v>0</v>
      </c>
      <c r="CM22" s="245">
        <v>0</v>
      </c>
      <c r="CN22" s="245">
        <v>0</v>
      </c>
      <c r="CO22" s="252" t="s">
        <v>57</v>
      </c>
      <c r="CP22" s="252" t="s">
        <v>57</v>
      </c>
      <c r="CQ22" s="243">
        <v>1</v>
      </c>
      <c r="CR22" s="243">
        <v>1</v>
      </c>
      <c r="CS22" s="245">
        <v>0</v>
      </c>
      <c r="CT22" s="243">
        <v>1</v>
      </c>
      <c r="CU22" s="243">
        <v>1</v>
      </c>
      <c r="CV22" s="245">
        <v>0</v>
      </c>
      <c r="CW22" s="245">
        <v>0</v>
      </c>
      <c r="CX22" s="245">
        <v>0</v>
      </c>
      <c r="CY22" s="245">
        <v>0</v>
      </c>
      <c r="CZ22" s="243">
        <v>1</v>
      </c>
      <c r="DA22" s="245">
        <v>0</v>
      </c>
      <c r="DB22" s="243">
        <v>1</v>
      </c>
      <c r="DC22" s="252" t="s">
        <v>57</v>
      </c>
      <c r="DD22" s="245">
        <v>0</v>
      </c>
      <c r="DE22" s="252" t="s">
        <v>57</v>
      </c>
      <c r="DF22" s="243">
        <v>1</v>
      </c>
      <c r="DG22" s="252" t="s">
        <v>57</v>
      </c>
      <c r="DH22" s="252" t="s">
        <v>57</v>
      </c>
      <c r="DI22" s="252" t="s">
        <v>57</v>
      </c>
      <c r="DJ22" s="245">
        <v>0</v>
      </c>
      <c r="DK22" s="245">
        <v>0</v>
      </c>
      <c r="DL22" s="243">
        <v>1</v>
      </c>
      <c r="DM22" s="245">
        <v>0</v>
      </c>
      <c r="DN22" s="252" t="s">
        <v>57</v>
      </c>
      <c r="DO22" s="252" t="s">
        <v>57</v>
      </c>
      <c r="DP22" s="252" t="s">
        <v>57</v>
      </c>
      <c r="DQ22" s="252" t="s">
        <v>57</v>
      </c>
      <c r="DR22" s="252" t="s">
        <v>57</v>
      </c>
      <c r="DS22" s="243">
        <v>1</v>
      </c>
      <c r="DT22" s="243">
        <v>1</v>
      </c>
      <c r="DU22" s="243">
        <v>1</v>
      </c>
      <c r="DV22" s="243">
        <v>1</v>
      </c>
      <c r="DW22" s="252" t="s">
        <v>57</v>
      </c>
      <c r="DX22" s="243">
        <v>1</v>
      </c>
      <c r="DY22" s="245">
        <v>0</v>
      </c>
      <c r="DZ22" s="245">
        <v>0</v>
      </c>
      <c r="EA22" s="245">
        <v>0</v>
      </c>
      <c r="EB22" s="252" t="s">
        <v>57</v>
      </c>
      <c r="EC22" s="245">
        <v>0</v>
      </c>
      <c r="ED22" s="252" t="s">
        <v>57</v>
      </c>
      <c r="EE22" s="252" t="s">
        <v>57</v>
      </c>
      <c r="EF22" s="243">
        <v>1</v>
      </c>
      <c r="EG22" s="243">
        <v>1</v>
      </c>
      <c r="EH22" s="245">
        <v>0</v>
      </c>
      <c r="EI22" s="245">
        <v>0</v>
      </c>
      <c r="EJ22" s="245">
        <v>0</v>
      </c>
      <c r="EK22" s="245">
        <v>0</v>
      </c>
      <c r="EL22" s="243">
        <v>1</v>
      </c>
      <c r="EM22" s="245">
        <v>0</v>
      </c>
      <c r="EN22" s="243">
        <v>1</v>
      </c>
      <c r="EO22" s="243">
        <v>1</v>
      </c>
      <c r="EP22" s="243">
        <v>1</v>
      </c>
      <c r="EQ22" s="243">
        <v>1</v>
      </c>
      <c r="ER22" s="243">
        <v>1</v>
      </c>
      <c r="ES22" s="245">
        <v>0</v>
      </c>
      <c r="ET22" s="243">
        <v>1</v>
      </c>
      <c r="EU22" s="243">
        <v>1</v>
      </c>
      <c r="EV22" s="243">
        <v>1</v>
      </c>
      <c r="EW22" s="243">
        <v>1</v>
      </c>
      <c r="EX22" s="243">
        <v>1</v>
      </c>
      <c r="EY22" s="243">
        <v>1</v>
      </c>
      <c r="EZ22" s="243">
        <v>1</v>
      </c>
      <c r="FA22" s="243">
        <v>1</v>
      </c>
      <c r="FB22" s="245">
        <v>0</v>
      </c>
      <c r="FC22" s="246">
        <f t="shared" si="3"/>
        <v>82</v>
      </c>
      <c r="FD22" s="140">
        <f t="shared" si="4"/>
        <v>0.7068965517241379</v>
      </c>
      <c r="FE22" s="253">
        <f t="shared" si="2"/>
        <v>25</v>
      </c>
      <c r="FF22" s="248"/>
      <c r="FG22" s="5">
        <v>1</v>
      </c>
      <c r="FH22" s="254">
        <v>5229492</v>
      </c>
      <c r="FI22" s="108" t="s">
        <v>197</v>
      </c>
      <c r="FJ22" s="108" t="s">
        <v>197</v>
      </c>
      <c r="FK22" s="97">
        <v>5009.2247346742633</v>
      </c>
      <c r="FL22" s="124">
        <v>21089709809</v>
      </c>
      <c r="FM22" s="124">
        <v>61632723392</v>
      </c>
      <c r="FN22" s="124">
        <v>4434585684</v>
      </c>
    </row>
    <row r="23" spans="1:170" s="133" customFormat="1">
      <c r="A23" s="135" t="s">
        <v>176</v>
      </c>
      <c r="B23" s="129" t="s">
        <v>21</v>
      </c>
      <c r="C23" s="243">
        <v>1</v>
      </c>
      <c r="D23" s="243">
        <v>1</v>
      </c>
      <c r="E23" s="251">
        <v>62219484765</v>
      </c>
      <c r="F23" s="251">
        <v>62219484765</v>
      </c>
      <c r="G23" s="251">
        <f t="shared" si="0"/>
        <v>0</v>
      </c>
      <c r="H23" s="255">
        <v>1</v>
      </c>
      <c r="I23" s="245">
        <v>0</v>
      </c>
      <c r="J23" s="243">
        <v>1</v>
      </c>
      <c r="K23" s="255">
        <v>1</v>
      </c>
      <c r="L23" s="255">
        <v>1</v>
      </c>
      <c r="M23" s="255">
        <v>1</v>
      </c>
      <c r="N23" s="243">
        <v>1</v>
      </c>
      <c r="O23" s="256" t="s">
        <v>57</v>
      </c>
      <c r="P23" s="255">
        <v>1</v>
      </c>
      <c r="Q23" s="255">
        <v>1</v>
      </c>
      <c r="R23" s="255">
        <v>1</v>
      </c>
      <c r="S23" s="255">
        <v>1</v>
      </c>
      <c r="T23" s="255">
        <v>1</v>
      </c>
      <c r="U23" s="255">
        <v>1</v>
      </c>
      <c r="V23" s="255">
        <v>1</v>
      </c>
      <c r="W23" s="255">
        <v>1</v>
      </c>
      <c r="X23" s="255">
        <v>1</v>
      </c>
      <c r="Y23" s="255">
        <v>1</v>
      </c>
      <c r="Z23" s="243">
        <v>1</v>
      </c>
      <c r="AA23" s="255">
        <v>1</v>
      </c>
      <c r="AB23" s="243">
        <v>1</v>
      </c>
      <c r="AC23" s="243">
        <v>1</v>
      </c>
      <c r="AD23" s="243">
        <v>1</v>
      </c>
      <c r="AE23" s="245">
        <v>0</v>
      </c>
      <c r="AF23" s="245">
        <v>0</v>
      </c>
      <c r="AG23" s="252" t="s">
        <v>57</v>
      </c>
      <c r="AH23" s="252" t="s">
        <v>57</v>
      </c>
      <c r="AI23" s="252" t="s">
        <v>57</v>
      </c>
      <c r="AJ23" s="252" t="s">
        <v>57</v>
      </c>
      <c r="AK23" s="252" t="s">
        <v>57</v>
      </c>
      <c r="AL23" s="252" t="s">
        <v>57</v>
      </c>
      <c r="AM23" s="252" t="s">
        <v>57</v>
      </c>
      <c r="AN23" s="252" t="s">
        <v>57</v>
      </c>
      <c r="AO23" s="252" t="s">
        <v>57</v>
      </c>
      <c r="AP23" s="252" t="s">
        <v>57</v>
      </c>
      <c r="AQ23" s="252" t="s">
        <v>57</v>
      </c>
      <c r="AR23" s="256" t="s">
        <v>57</v>
      </c>
      <c r="AS23" s="256" t="s">
        <v>57</v>
      </c>
      <c r="AT23" s="243">
        <v>1</v>
      </c>
      <c r="AU23" s="243">
        <v>1</v>
      </c>
      <c r="AV23" s="243">
        <v>1</v>
      </c>
      <c r="AW23" s="243">
        <v>1</v>
      </c>
      <c r="AX23" s="243">
        <v>1</v>
      </c>
      <c r="AY23" s="243">
        <v>1</v>
      </c>
      <c r="AZ23" s="243">
        <v>1</v>
      </c>
      <c r="BA23" s="243">
        <v>1</v>
      </c>
      <c r="BB23" s="243">
        <v>1</v>
      </c>
      <c r="BC23" s="245">
        <v>0</v>
      </c>
      <c r="BD23" s="245">
        <v>0</v>
      </c>
      <c r="BE23" s="245">
        <v>0</v>
      </c>
      <c r="BF23" s="243">
        <v>1</v>
      </c>
      <c r="BG23" s="243">
        <v>1</v>
      </c>
      <c r="BH23" s="243">
        <v>1</v>
      </c>
      <c r="BI23" s="256" t="s">
        <v>57</v>
      </c>
      <c r="BJ23" s="243">
        <v>1</v>
      </c>
      <c r="BK23" s="243">
        <v>1</v>
      </c>
      <c r="BL23" s="256" t="s">
        <v>57</v>
      </c>
      <c r="BM23" s="256" t="s">
        <v>57</v>
      </c>
      <c r="BN23" s="243">
        <v>1</v>
      </c>
      <c r="BO23" s="243">
        <v>1</v>
      </c>
      <c r="BP23" s="256" t="s">
        <v>57</v>
      </c>
      <c r="BQ23" s="243">
        <v>1</v>
      </c>
      <c r="BR23" s="243">
        <v>1</v>
      </c>
      <c r="BS23" s="245">
        <v>0</v>
      </c>
      <c r="BT23" s="243">
        <v>1</v>
      </c>
      <c r="BU23" s="243">
        <v>1</v>
      </c>
      <c r="BV23" s="243">
        <v>1</v>
      </c>
      <c r="BW23" s="243">
        <v>1</v>
      </c>
      <c r="BX23" s="243">
        <v>1</v>
      </c>
      <c r="BY23" s="243">
        <v>1</v>
      </c>
      <c r="BZ23" s="243">
        <v>1</v>
      </c>
      <c r="CA23" s="243">
        <v>1</v>
      </c>
      <c r="CB23" s="243">
        <v>1</v>
      </c>
      <c r="CC23" s="243">
        <v>1</v>
      </c>
      <c r="CD23" s="243">
        <v>1</v>
      </c>
      <c r="CE23" s="245">
        <v>0</v>
      </c>
      <c r="CF23" s="243">
        <v>1</v>
      </c>
      <c r="CG23" s="245">
        <v>0</v>
      </c>
      <c r="CH23" s="243">
        <v>1</v>
      </c>
      <c r="CI23" s="243">
        <v>1</v>
      </c>
      <c r="CJ23" s="256" t="s">
        <v>57</v>
      </c>
      <c r="CK23" s="243">
        <v>1</v>
      </c>
      <c r="CL23" s="243">
        <v>1</v>
      </c>
      <c r="CM23" s="243">
        <v>1</v>
      </c>
      <c r="CN23" s="243">
        <v>1</v>
      </c>
      <c r="CO23" s="256" t="s">
        <v>57</v>
      </c>
      <c r="CP23" s="256" t="s">
        <v>57</v>
      </c>
      <c r="CQ23" s="245">
        <v>0</v>
      </c>
      <c r="CR23" s="243">
        <v>1</v>
      </c>
      <c r="CS23" s="243">
        <v>1</v>
      </c>
      <c r="CT23" s="243">
        <v>1</v>
      </c>
      <c r="CU23" s="243">
        <v>1</v>
      </c>
      <c r="CV23" s="243">
        <v>1</v>
      </c>
      <c r="CW23" s="243">
        <v>1</v>
      </c>
      <c r="CX23" s="243">
        <v>1</v>
      </c>
      <c r="CY23" s="243">
        <v>1</v>
      </c>
      <c r="CZ23" s="243">
        <v>1</v>
      </c>
      <c r="DA23" s="243">
        <v>1</v>
      </c>
      <c r="DB23" s="245">
        <v>0</v>
      </c>
      <c r="DC23" s="256" t="s">
        <v>57</v>
      </c>
      <c r="DD23" s="258">
        <v>0</v>
      </c>
      <c r="DE23" s="256" t="s">
        <v>57</v>
      </c>
      <c r="DF23" s="243">
        <v>1</v>
      </c>
      <c r="DG23" s="256" t="s">
        <v>57</v>
      </c>
      <c r="DH23" s="256" t="s">
        <v>57</v>
      </c>
      <c r="DI23" s="256" t="s">
        <v>57</v>
      </c>
      <c r="DJ23" s="243">
        <v>1</v>
      </c>
      <c r="DK23" s="245">
        <v>0</v>
      </c>
      <c r="DL23" s="243">
        <v>1</v>
      </c>
      <c r="DM23" s="243">
        <v>1</v>
      </c>
      <c r="DN23" s="256" t="s">
        <v>57</v>
      </c>
      <c r="DO23" s="256" t="s">
        <v>57</v>
      </c>
      <c r="DP23" s="256" t="s">
        <v>57</v>
      </c>
      <c r="DQ23" s="256" t="s">
        <v>57</v>
      </c>
      <c r="DR23" s="256" t="s">
        <v>57</v>
      </c>
      <c r="DS23" s="243">
        <v>1</v>
      </c>
      <c r="DT23" s="243">
        <v>1</v>
      </c>
      <c r="DU23" s="243">
        <v>1</v>
      </c>
      <c r="DV23" s="245">
        <v>0</v>
      </c>
      <c r="DW23" s="256" t="s">
        <v>57</v>
      </c>
      <c r="DX23" s="243">
        <v>1</v>
      </c>
      <c r="DY23" s="243">
        <v>1</v>
      </c>
      <c r="DZ23" s="243">
        <v>1</v>
      </c>
      <c r="EA23" s="243">
        <v>1</v>
      </c>
      <c r="EB23" s="256" t="s">
        <v>57</v>
      </c>
      <c r="EC23" s="243">
        <v>1</v>
      </c>
      <c r="ED23" s="256" t="s">
        <v>57</v>
      </c>
      <c r="EE23" s="256" t="s">
        <v>57</v>
      </c>
      <c r="EF23" s="243">
        <v>1</v>
      </c>
      <c r="EG23" s="245">
        <v>0</v>
      </c>
      <c r="EH23" s="243">
        <v>1</v>
      </c>
      <c r="EI23" s="245">
        <v>0</v>
      </c>
      <c r="EJ23" s="245">
        <v>0</v>
      </c>
      <c r="EK23" s="245">
        <v>0</v>
      </c>
      <c r="EL23" s="243">
        <v>1</v>
      </c>
      <c r="EM23" s="243">
        <v>1</v>
      </c>
      <c r="EN23" s="243">
        <v>1</v>
      </c>
      <c r="EO23" s="243">
        <v>1</v>
      </c>
      <c r="EP23" s="243">
        <v>1</v>
      </c>
      <c r="EQ23" s="245">
        <v>0</v>
      </c>
      <c r="ER23" s="243">
        <v>1</v>
      </c>
      <c r="ES23" s="243">
        <v>1</v>
      </c>
      <c r="ET23" s="243">
        <v>1</v>
      </c>
      <c r="EU23" s="243">
        <v>1</v>
      </c>
      <c r="EV23" s="245">
        <v>0</v>
      </c>
      <c r="EW23" s="243">
        <v>1</v>
      </c>
      <c r="EX23" s="243">
        <v>1</v>
      </c>
      <c r="EY23" s="243">
        <v>1</v>
      </c>
      <c r="EZ23" s="243">
        <v>1</v>
      </c>
      <c r="FA23" s="243">
        <v>1</v>
      </c>
      <c r="FB23" s="243">
        <v>1</v>
      </c>
      <c r="FC23" s="246">
        <f t="shared" si="3"/>
        <v>96</v>
      </c>
      <c r="FD23" s="140">
        <f t="shared" si="4"/>
        <v>0.82758620689655171</v>
      </c>
      <c r="FE23" s="253">
        <f t="shared" si="2"/>
        <v>18</v>
      </c>
      <c r="FF23" s="248"/>
      <c r="FG23" s="5">
        <v>1</v>
      </c>
      <c r="FH23" s="254">
        <v>4061497</v>
      </c>
      <c r="FI23" s="97">
        <v>4372968106</v>
      </c>
      <c r="FJ23" s="97">
        <v>1192768528</v>
      </c>
      <c r="FK23" s="97">
        <v>5724.2786502838453</v>
      </c>
      <c r="FL23" s="97">
        <v>3121741405</v>
      </c>
      <c r="FM23" s="97">
        <v>59097743359</v>
      </c>
      <c r="FN23" s="97">
        <v>0</v>
      </c>
    </row>
    <row r="24" spans="1:170" s="133" customFormat="1">
      <c r="A24" s="135" t="s">
        <v>177</v>
      </c>
      <c r="B24" s="129" t="s">
        <v>22</v>
      </c>
      <c r="C24" s="243">
        <v>1</v>
      </c>
      <c r="D24" s="243">
        <v>1</v>
      </c>
      <c r="E24" s="251">
        <v>78366979720</v>
      </c>
      <c r="F24" s="251">
        <v>78366979720</v>
      </c>
      <c r="G24" s="251">
        <f t="shared" si="0"/>
        <v>0</v>
      </c>
      <c r="H24" s="243">
        <v>1</v>
      </c>
      <c r="I24" s="243">
        <v>1</v>
      </c>
      <c r="J24" s="243">
        <v>1</v>
      </c>
      <c r="K24" s="243">
        <v>1</v>
      </c>
      <c r="L24" s="243">
        <v>1</v>
      </c>
      <c r="M24" s="243">
        <v>1</v>
      </c>
      <c r="N24" s="243">
        <v>1</v>
      </c>
      <c r="O24" s="252" t="s">
        <v>57</v>
      </c>
      <c r="P24" s="243">
        <v>1</v>
      </c>
      <c r="Q24" s="243">
        <v>1</v>
      </c>
      <c r="R24" s="243">
        <v>1</v>
      </c>
      <c r="S24" s="243">
        <v>1</v>
      </c>
      <c r="T24" s="243">
        <v>1</v>
      </c>
      <c r="U24" s="243">
        <v>1</v>
      </c>
      <c r="V24" s="243">
        <v>1</v>
      </c>
      <c r="W24" s="243">
        <v>1</v>
      </c>
      <c r="X24" s="243">
        <v>1</v>
      </c>
      <c r="Y24" s="243">
        <v>1</v>
      </c>
      <c r="Z24" s="243">
        <v>1</v>
      </c>
      <c r="AA24" s="243">
        <v>1</v>
      </c>
      <c r="AB24" s="243">
        <v>1</v>
      </c>
      <c r="AC24" s="243">
        <v>1</v>
      </c>
      <c r="AD24" s="243">
        <v>1</v>
      </c>
      <c r="AE24" s="243">
        <v>1</v>
      </c>
      <c r="AF24" s="243">
        <v>1</v>
      </c>
      <c r="AG24" s="252" t="s">
        <v>57</v>
      </c>
      <c r="AH24" s="252" t="s">
        <v>57</v>
      </c>
      <c r="AI24" s="252" t="s">
        <v>57</v>
      </c>
      <c r="AJ24" s="252" t="s">
        <v>57</v>
      </c>
      <c r="AK24" s="252" t="s">
        <v>57</v>
      </c>
      <c r="AL24" s="252" t="s">
        <v>57</v>
      </c>
      <c r="AM24" s="252" t="s">
        <v>57</v>
      </c>
      <c r="AN24" s="252" t="s">
        <v>57</v>
      </c>
      <c r="AO24" s="252" t="s">
        <v>57</v>
      </c>
      <c r="AP24" s="252" t="s">
        <v>57</v>
      </c>
      <c r="AQ24" s="252" t="s">
        <v>57</v>
      </c>
      <c r="AR24" s="252" t="s">
        <v>57</v>
      </c>
      <c r="AS24" s="252" t="s">
        <v>57</v>
      </c>
      <c r="AT24" s="243">
        <v>1</v>
      </c>
      <c r="AU24" s="243">
        <v>1</v>
      </c>
      <c r="AV24" s="243">
        <v>1</v>
      </c>
      <c r="AW24" s="243">
        <v>1</v>
      </c>
      <c r="AX24" s="243">
        <v>1</v>
      </c>
      <c r="AY24" s="243">
        <v>1</v>
      </c>
      <c r="AZ24" s="243">
        <v>1</v>
      </c>
      <c r="BA24" s="243">
        <v>1</v>
      </c>
      <c r="BB24" s="243">
        <v>1</v>
      </c>
      <c r="BC24" s="243">
        <v>1</v>
      </c>
      <c r="BD24" s="243">
        <v>1</v>
      </c>
      <c r="BE24" s="243">
        <v>1</v>
      </c>
      <c r="BF24" s="243">
        <v>1</v>
      </c>
      <c r="BG24" s="243">
        <v>1</v>
      </c>
      <c r="BH24" s="243">
        <v>1</v>
      </c>
      <c r="BI24" s="252" t="s">
        <v>57</v>
      </c>
      <c r="BJ24" s="243">
        <v>1</v>
      </c>
      <c r="BK24" s="243">
        <v>1</v>
      </c>
      <c r="BL24" s="252" t="s">
        <v>57</v>
      </c>
      <c r="BM24" s="252" t="s">
        <v>57</v>
      </c>
      <c r="BN24" s="243">
        <v>1</v>
      </c>
      <c r="BO24" s="243">
        <v>1</v>
      </c>
      <c r="BP24" s="252" t="s">
        <v>57</v>
      </c>
      <c r="BQ24" s="243">
        <v>1</v>
      </c>
      <c r="BR24" s="243">
        <v>1</v>
      </c>
      <c r="BS24" s="243">
        <v>1</v>
      </c>
      <c r="BT24" s="243">
        <v>1</v>
      </c>
      <c r="BU24" s="243">
        <v>1</v>
      </c>
      <c r="BV24" s="243">
        <v>1</v>
      </c>
      <c r="BW24" s="243">
        <v>1</v>
      </c>
      <c r="BX24" s="243">
        <v>1</v>
      </c>
      <c r="BY24" s="243">
        <v>1</v>
      </c>
      <c r="BZ24" s="243">
        <v>1</v>
      </c>
      <c r="CA24" s="243">
        <v>1</v>
      </c>
      <c r="CB24" s="243">
        <v>1</v>
      </c>
      <c r="CC24" s="243">
        <v>1</v>
      </c>
      <c r="CD24" s="243">
        <v>1</v>
      </c>
      <c r="CE24" s="243">
        <v>1</v>
      </c>
      <c r="CF24" s="243">
        <v>1</v>
      </c>
      <c r="CG24" s="243">
        <v>1</v>
      </c>
      <c r="CH24" s="243">
        <v>1</v>
      </c>
      <c r="CI24" s="243">
        <v>1</v>
      </c>
      <c r="CJ24" s="252" t="s">
        <v>57</v>
      </c>
      <c r="CK24" s="243">
        <v>1</v>
      </c>
      <c r="CL24" s="243">
        <v>1</v>
      </c>
      <c r="CM24" s="243">
        <v>1</v>
      </c>
      <c r="CN24" s="243">
        <v>1</v>
      </c>
      <c r="CO24" s="252" t="s">
        <v>57</v>
      </c>
      <c r="CP24" s="252" t="s">
        <v>57</v>
      </c>
      <c r="CQ24" s="243">
        <v>1</v>
      </c>
      <c r="CR24" s="243">
        <v>1</v>
      </c>
      <c r="CS24" s="243">
        <v>1</v>
      </c>
      <c r="CT24" s="243">
        <v>1</v>
      </c>
      <c r="CU24" s="243">
        <v>1</v>
      </c>
      <c r="CV24" s="243">
        <v>1</v>
      </c>
      <c r="CW24" s="243">
        <v>1</v>
      </c>
      <c r="CX24" s="243">
        <v>1</v>
      </c>
      <c r="CY24" s="243">
        <v>1</v>
      </c>
      <c r="CZ24" s="243">
        <v>1</v>
      </c>
      <c r="DA24" s="243">
        <v>1</v>
      </c>
      <c r="DB24" s="243">
        <v>1</v>
      </c>
      <c r="DC24" s="252" t="s">
        <v>57</v>
      </c>
      <c r="DD24" s="243">
        <v>1</v>
      </c>
      <c r="DE24" s="252" t="s">
        <v>57</v>
      </c>
      <c r="DF24" s="243">
        <v>1</v>
      </c>
      <c r="DG24" s="252" t="s">
        <v>57</v>
      </c>
      <c r="DH24" s="252" t="s">
        <v>57</v>
      </c>
      <c r="DI24" s="252" t="s">
        <v>57</v>
      </c>
      <c r="DJ24" s="243">
        <v>1</v>
      </c>
      <c r="DK24" s="243">
        <v>1</v>
      </c>
      <c r="DL24" s="243">
        <v>1</v>
      </c>
      <c r="DM24" s="243">
        <v>1</v>
      </c>
      <c r="DN24" s="252" t="s">
        <v>57</v>
      </c>
      <c r="DO24" s="252" t="s">
        <v>57</v>
      </c>
      <c r="DP24" s="252" t="s">
        <v>57</v>
      </c>
      <c r="DQ24" s="252" t="s">
        <v>57</v>
      </c>
      <c r="DR24" s="252" t="s">
        <v>57</v>
      </c>
      <c r="DS24" s="243">
        <v>1</v>
      </c>
      <c r="DT24" s="243">
        <v>1</v>
      </c>
      <c r="DU24" s="243">
        <v>1</v>
      </c>
      <c r="DV24" s="243">
        <v>1</v>
      </c>
      <c r="DW24" s="252" t="s">
        <v>57</v>
      </c>
      <c r="DX24" s="243">
        <v>1</v>
      </c>
      <c r="DY24" s="243">
        <v>1</v>
      </c>
      <c r="DZ24" s="243">
        <v>1</v>
      </c>
      <c r="EA24" s="243">
        <v>1</v>
      </c>
      <c r="EB24" s="252" t="s">
        <v>57</v>
      </c>
      <c r="EC24" s="243">
        <v>1</v>
      </c>
      <c r="ED24" s="252" t="s">
        <v>57</v>
      </c>
      <c r="EE24" s="252" t="s">
        <v>57</v>
      </c>
      <c r="EF24" s="243">
        <v>1</v>
      </c>
      <c r="EG24" s="243">
        <v>1</v>
      </c>
      <c r="EH24" s="243">
        <v>1</v>
      </c>
      <c r="EI24" s="243">
        <v>1</v>
      </c>
      <c r="EJ24" s="243">
        <v>1</v>
      </c>
      <c r="EK24" s="243">
        <v>1</v>
      </c>
      <c r="EL24" s="243">
        <v>1</v>
      </c>
      <c r="EM24" s="243">
        <v>1</v>
      </c>
      <c r="EN24" s="243">
        <v>1</v>
      </c>
      <c r="EO24" s="243">
        <v>1</v>
      </c>
      <c r="EP24" s="243">
        <v>1</v>
      </c>
      <c r="EQ24" s="243">
        <v>1</v>
      </c>
      <c r="ER24" s="243">
        <v>1</v>
      </c>
      <c r="ES24" s="243">
        <v>1</v>
      </c>
      <c r="ET24" s="243">
        <v>1</v>
      </c>
      <c r="EU24" s="243">
        <v>1</v>
      </c>
      <c r="EV24" s="243">
        <v>1</v>
      </c>
      <c r="EW24" s="243">
        <v>1</v>
      </c>
      <c r="EX24" s="243">
        <v>1</v>
      </c>
      <c r="EY24" s="243">
        <v>1</v>
      </c>
      <c r="EZ24" s="243">
        <v>1</v>
      </c>
      <c r="FA24" s="243">
        <v>1</v>
      </c>
      <c r="FB24" s="243">
        <v>1</v>
      </c>
      <c r="FC24" s="246">
        <f t="shared" si="3"/>
        <v>116</v>
      </c>
      <c r="FD24" s="140">
        <f t="shared" si="4"/>
        <v>1</v>
      </c>
      <c r="FE24" s="253">
        <f t="shared" si="2"/>
        <v>1</v>
      </c>
      <c r="FF24" s="248"/>
      <c r="FG24" s="5">
        <v>1</v>
      </c>
      <c r="FH24" s="254">
        <v>6313789</v>
      </c>
      <c r="FI24" s="97">
        <v>30015480683</v>
      </c>
      <c r="FJ24" s="97">
        <v>618544452</v>
      </c>
      <c r="FK24" s="97">
        <v>67822.192342968512</v>
      </c>
      <c r="FL24" s="97">
        <v>6843588750</v>
      </c>
      <c r="FM24" s="97">
        <v>71523390970</v>
      </c>
      <c r="FN24" s="97">
        <v>0</v>
      </c>
    </row>
    <row r="25" spans="1:170" s="133" customFormat="1">
      <c r="A25" s="135" t="s">
        <v>178</v>
      </c>
      <c r="B25" s="129" t="s">
        <v>23</v>
      </c>
      <c r="C25" s="243">
        <v>1</v>
      </c>
      <c r="D25" s="243">
        <v>1</v>
      </c>
      <c r="E25" s="251">
        <v>31010709856</v>
      </c>
      <c r="F25" s="251">
        <v>31010709856</v>
      </c>
      <c r="G25" s="251">
        <f t="shared" si="0"/>
        <v>0</v>
      </c>
      <c r="H25" s="243">
        <v>1</v>
      </c>
      <c r="I25" s="243">
        <v>1</v>
      </c>
      <c r="J25" s="243">
        <v>1</v>
      </c>
      <c r="K25" s="243">
        <v>1</v>
      </c>
      <c r="L25" s="243">
        <v>1</v>
      </c>
      <c r="M25" s="243">
        <v>1</v>
      </c>
      <c r="N25" s="243">
        <v>1</v>
      </c>
      <c r="O25" s="252" t="s">
        <v>57</v>
      </c>
      <c r="P25" s="243">
        <v>1</v>
      </c>
      <c r="Q25" s="243">
        <v>1</v>
      </c>
      <c r="R25" s="243">
        <v>1</v>
      </c>
      <c r="S25" s="243">
        <v>1</v>
      </c>
      <c r="T25" s="243">
        <v>1</v>
      </c>
      <c r="U25" s="243">
        <v>1</v>
      </c>
      <c r="V25" s="243">
        <v>1</v>
      </c>
      <c r="W25" s="243">
        <v>1</v>
      </c>
      <c r="X25" s="243">
        <v>1</v>
      </c>
      <c r="Y25" s="243">
        <v>1</v>
      </c>
      <c r="Z25" s="243">
        <v>1</v>
      </c>
      <c r="AA25" s="243">
        <v>1</v>
      </c>
      <c r="AB25" s="243">
        <v>1</v>
      </c>
      <c r="AC25" s="243">
        <v>1</v>
      </c>
      <c r="AD25" s="243">
        <v>1</v>
      </c>
      <c r="AE25" s="243">
        <v>1</v>
      </c>
      <c r="AF25" s="243">
        <v>1</v>
      </c>
      <c r="AG25" s="252" t="s">
        <v>57</v>
      </c>
      <c r="AH25" s="252" t="s">
        <v>57</v>
      </c>
      <c r="AI25" s="252" t="s">
        <v>57</v>
      </c>
      <c r="AJ25" s="252" t="s">
        <v>57</v>
      </c>
      <c r="AK25" s="252" t="s">
        <v>57</v>
      </c>
      <c r="AL25" s="252" t="s">
        <v>57</v>
      </c>
      <c r="AM25" s="252" t="s">
        <v>57</v>
      </c>
      <c r="AN25" s="252" t="s">
        <v>57</v>
      </c>
      <c r="AO25" s="252" t="s">
        <v>57</v>
      </c>
      <c r="AP25" s="252" t="s">
        <v>57</v>
      </c>
      <c r="AQ25" s="252" t="s">
        <v>57</v>
      </c>
      <c r="AR25" s="252" t="s">
        <v>57</v>
      </c>
      <c r="AS25" s="252" t="s">
        <v>57</v>
      </c>
      <c r="AT25" s="243">
        <v>1</v>
      </c>
      <c r="AU25" s="243">
        <v>1</v>
      </c>
      <c r="AV25" s="243">
        <v>1</v>
      </c>
      <c r="AW25" s="243">
        <v>1</v>
      </c>
      <c r="AX25" s="243">
        <v>1</v>
      </c>
      <c r="AY25" s="243">
        <v>1</v>
      </c>
      <c r="AZ25" s="245">
        <v>0</v>
      </c>
      <c r="BA25" s="243">
        <v>1</v>
      </c>
      <c r="BB25" s="243">
        <v>1</v>
      </c>
      <c r="BC25" s="243">
        <v>1</v>
      </c>
      <c r="BD25" s="243">
        <v>1</v>
      </c>
      <c r="BE25" s="243">
        <v>1</v>
      </c>
      <c r="BF25" s="243">
        <v>1</v>
      </c>
      <c r="BG25" s="243">
        <v>1</v>
      </c>
      <c r="BH25" s="243">
        <v>1</v>
      </c>
      <c r="BI25" s="252" t="s">
        <v>57</v>
      </c>
      <c r="BJ25" s="243">
        <v>1</v>
      </c>
      <c r="BK25" s="243">
        <v>1</v>
      </c>
      <c r="BL25" s="252" t="s">
        <v>57</v>
      </c>
      <c r="BM25" s="252" t="s">
        <v>57</v>
      </c>
      <c r="BN25" s="243">
        <v>1</v>
      </c>
      <c r="BO25" s="243">
        <v>1</v>
      </c>
      <c r="BP25" s="252" t="s">
        <v>57</v>
      </c>
      <c r="BQ25" s="243">
        <v>1</v>
      </c>
      <c r="BR25" s="243">
        <v>1</v>
      </c>
      <c r="BS25" s="243">
        <v>1</v>
      </c>
      <c r="BT25" s="243">
        <v>1</v>
      </c>
      <c r="BU25" s="243">
        <v>1</v>
      </c>
      <c r="BV25" s="243">
        <v>1</v>
      </c>
      <c r="BW25" s="243">
        <v>1</v>
      </c>
      <c r="BX25" s="243">
        <v>1</v>
      </c>
      <c r="BY25" s="243">
        <v>1</v>
      </c>
      <c r="BZ25" s="243">
        <v>1</v>
      </c>
      <c r="CA25" s="243">
        <v>1</v>
      </c>
      <c r="CB25" s="243">
        <v>1</v>
      </c>
      <c r="CC25" s="243">
        <v>1</v>
      </c>
      <c r="CD25" s="243">
        <v>1</v>
      </c>
      <c r="CE25" s="243">
        <v>1</v>
      </c>
      <c r="CF25" s="243">
        <v>1</v>
      </c>
      <c r="CG25" s="243">
        <v>1</v>
      </c>
      <c r="CH25" s="243">
        <v>1</v>
      </c>
      <c r="CI25" s="243">
        <v>1</v>
      </c>
      <c r="CJ25" s="252" t="s">
        <v>57</v>
      </c>
      <c r="CK25" s="243">
        <v>1</v>
      </c>
      <c r="CL25" s="243">
        <v>1</v>
      </c>
      <c r="CM25" s="243">
        <v>1</v>
      </c>
      <c r="CN25" s="243">
        <v>1</v>
      </c>
      <c r="CO25" s="252" t="s">
        <v>57</v>
      </c>
      <c r="CP25" s="252" t="s">
        <v>57</v>
      </c>
      <c r="CQ25" s="243">
        <v>1</v>
      </c>
      <c r="CR25" s="243">
        <v>1</v>
      </c>
      <c r="CS25" s="243">
        <v>1</v>
      </c>
      <c r="CT25" s="243">
        <v>1</v>
      </c>
      <c r="CU25" s="243">
        <v>1</v>
      </c>
      <c r="CV25" s="243">
        <v>1</v>
      </c>
      <c r="CW25" s="243">
        <v>1</v>
      </c>
      <c r="CX25" s="243">
        <v>1</v>
      </c>
      <c r="CY25" s="243">
        <v>1</v>
      </c>
      <c r="CZ25" s="243">
        <v>1</v>
      </c>
      <c r="DA25" s="243">
        <v>1</v>
      </c>
      <c r="DB25" s="243">
        <v>1</v>
      </c>
      <c r="DC25" s="252" t="s">
        <v>57</v>
      </c>
      <c r="DD25" s="243">
        <v>1</v>
      </c>
      <c r="DE25" s="252" t="s">
        <v>57</v>
      </c>
      <c r="DF25" s="243">
        <v>1</v>
      </c>
      <c r="DG25" s="252" t="s">
        <v>57</v>
      </c>
      <c r="DH25" s="252" t="s">
        <v>57</v>
      </c>
      <c r="DI25" s="252" t="s">
        <v>57</v>
      </c>
      <c r="DJ25" s="243">
        <v>1</v>
      </c>
      <c r="DK25" s="243">
        <v>1</v>
      </c>
      <c r="DL25" s="243">
        <v>1</v>
      </c>
      <c r="DM25" s="243">
        <v>1</v>
      </c>
      <c r="DN25" s="252" t="s">
        <v>57</v>
      </c>
      <c r="DO25" s="252" t="s">
        <v>57</v>
      </c>
      <c r="DP25" s="252" t="s">
        <v>57</v>
      </c>
      <c r="DQ25" s="252" t="s">
        <v>57</v>
      </c>
      <c r="DR25" s="252" t="s">
        <v>57</v>
      </c>
      <c r="DS25" s="243">
        <v>1</v>
      </c>
      <c r="DT25" s="243">
        <v>1</v>
      </c>
      <c r="DU25" s="243">
        <v>1</v>
      </c>
      <c r="DV25" s="243">
        <v>1</v>
      </c>
      <c r="DW25" s="252" t="s">
        <v>57</v>
      </c>
      <c r="DX25" s="243">
        <v>1</v>
      </c>
      <c r="DY25" s="243">
        <v>1</v>
      </c>
      <c r="DZ25" s="243">
        <v>1</v>
      </c>
      <c r="EA25" s="243">
        <v>1</v>
      </c>
      <c r="EB25" s="252" t="s">
        <v>57</v>
      </c>
      <c r="EC25" s="243">
        <v>1</v>
      </c>
      <c r="ED25" s="252" t="s">
        <v>57</v>
      </c>
      <c r="EE25" s="252" t="s">
        <v>57</v>
      </c>
      <c r="EF25" s="243">
        <v>1</v>
      </c>
      <c r="EG25" s="243">
        <v>1</v>
      </c>
      <c r="EH25" s="243">
        <v>1</v>
      </c>
      <c r="EI25" s="243">
        <v>1</v>
      </c>
      <c r="EJ25" s="243">
        <v>1</v>
      </c>
      <c r="EK25" s="243">
        <v>1</v>
      </c>
      <c r="EL25" s="243">
        <v>1</v>
      </c>
      <c r="EM25" s="243">
        <v>1</v>
      </c>
      <c r="EN25" s="243">
        <v>1</v>
      </c>
      <c r="EO25" s="243">
        <v>1</v>
      </c>
      <c r="EP25" s="243">
        <v>1</v>
      </c>
      <c r="EQ25" s="243">
        <v>1</v>
      </c>
      <c r="ER25" s="243">
        <v>1</v>
      </c>
      <c r="ES25" s="243">
        <v>1</v>
      </c>
      <c r="ET25" s="243">
        <v>1</v>
      </c>
      <c r="EU25" s="243">
        <v>1</v>
      </c>
      <c r="EV25" s="243">
        <v>1</v>
      </c>
      <c r="EW25" s="243">
        <v>1</v>
      </c>
      <c r="EX25" s="243">
        <v>1</v>
      </c>
      <c r="EY25" s="243">
        <v>1</v>
      </c>
      <c r="EZ25" s="243">
        <v>1</v>
      </c>
      <c r="FA25" s="243">
        <v>1</v>
      </c>
      <c r="FB25" s="243">
        <v>1</v>
      </c>
      <c r="FC25" s="246">
        <f t="shared" si="3"/>
        <v>115</v>
      </c>
      <c r="FD25" s="140">
        <f t="shared" si="4"/>
        <v>0.99137931034482762</v>
      </c>
      <c r="FE25" s="253">
        <f t="shared" si="2"/>
        <v>7</v>
      </c>
      <c r="FF25" s="248"/>
      <c r="FG25" s="5">
        <v>1</v>
      </c>
      <c r="FH25" s="254">
        <v>2063148</v>
      </c>
      <c r="FI25" s="97">
        <v>2241588521</v>
      </c>
      <c r="FJ25" s="97">
        <v>111225846</v>
      </c>
      <c r="FK25" s="97">
        <v>12663.15682180984</v>
      </c>
      <c r="FL25" s="97">
        <v>4507855680</v>
      </c>
      <c r="FM25" s="97">
        <v>26502854176</v>
      </c>
      <c r="FN25" s="97">
        <v>0</v>
      </c>
    </row>
    <row r="26" spans="1:170" s="133" customFormat="1">
      <c r="A26" s="135" t="s">
        <v>179</v>
      </c>
      <c r="B26" s="129" t="s">
        <v>24</v>
      </c>
      <c r="C26" s="243">
        <v>1</v>
      </c>
      <c r="D26" s="243">
        <v>1</v>
      </c>
      <c r="E26" s="251">
        <v>26416504961</v>
      </c>
      <c r="F26" s="251">
        <v>26416504961</v>
      </c>
      <c r="G26" s="251">
        <f t="shared" si="0"/>
        <v>0</v>
      </c>
      <c r="H26" s="255">
        <v>1</v>
      </c>
      <c r="I26" s="245">
        <v>0</v>
      </c>
      <c r="J26" s="255">
        <v>1</v>
      </c>
      <c r="K26" s="255">
        <v>1</v>
      </c>
      <c r="L26" s="255">
        <v>1</v>
      </c>
      <c r="M26" s="255">
        <v>1</v>
      </c>
      <c r="N26" s="255">
        <v>1</v>
      </c>
      <c r="O26" s="256" t="s">
        <v>57</v>
      </c>
      <c r="P26" s="243">
        <v>1</v>
      </c>
      <c r="Q26" s="243">
        <v>1</v>
      </c>
      <c r="R26" s="243">
        <v>1</v>
      </c>
      <c r="S26" s="243">
        <v>1</v>
      </c>
      <c r="T26" s="243">
        <v>1</v>
      </c>
      <c r="U26" s="243">
        <v>1</v>
      </c>
      <c r="V26" s="243">
        <v>1</v>
      </c>
      <c r="W26" s="243">
        <v>1</v>
      </c>
      <c r="X26" s="243">
        <v>1</v>
      </c>
      <c r="Y26" s="255">
        <v>1</v>
      </c>
      <c r="Z26" s="243">
        <v>1</v>
      </c>
      <c r="AA26" s="243">
        <v>1</v>
      </c>
      <c r="AB26" s="243">
        <v>1</v>
      </c>
      <c r="AC26" s="243">
        <v>1</v>
      </c>
      <c r="AD26" s="243">
        <v>1</v>
      </c>
      <c r="AE26" s="243">
        <v>1</v>
      </c>
      <c r="AF26" s="243">
        <v>1</v>
      </c>
      <c r="AG26" s="252" t="s">
        <v>57</v>
      </c>
      <c r="AH26" s="252" t="s">
        <v>57</v>
      </c>
      <c r="AI26" s="252" t="s">
        <v>57</v>
      </c>
      <c r="AJ26" s="252" t="s">
        <v>57</v>
      </c>
      <c r="AK26" s="252" t="s">
        <v>57</v>
      </c>
      <c r="AL26" s="252" t="s">
        <v>57</v>
      </c>
      <c r="AM26" s="252" t="s">
        <v>57</v>
      </c>
      <c r="AN26" s="252" t="s">
        <v>57</v>
      </c>
      <c r="AO26" s="252" t="s">
        <v>57</v>
      </c>
      <c r="AP26" s="252" t="s">
        <v>57</v>
      </c>
      <c r="AQ26" s="252" t="s">
        <v>57</v>
      </c>
      <c r="AR26" s="256" t="s">
        <v>57</v>
      </c>
      <c r="AS26" s="256" t="s">
        <v>57</v>
      </c>
      <c r="AT26" s="243">
        <v>1</v>
      </c>
      <c r="AU26" s="243">
        <v>1</v>
      </c>
      <c r="AV26" s="243">
        <v>1</v>
      </c>
      <c r="AW26" s="243">
        <v>1</v>
      </c>
      <c r="AX26" s="243">
        <v>1</v>
      </c>
      <c r="AY26" s="243">
        <v>1</v>
      </c>
      <c r="AZ26" s="243">
        <v>1</v>
      </c>
      <c r="BA26" s="243">
        <v>1</v>
      </c>
      <c r="BB26" s="243">
        <v>1</v>
      </c>
      <c r="BC26" s="243">
        <v>1</v>
      </c>
      <c r="BD26" s="243">
        <v>1</v>
      </c>
      <c r="BE26" s="243">
        <v>1</v>
      </c>
      <c r="BF26" s="243">
        <v>1</v>
      </c>
      <c r="BG26" s="243">
        <v>1</v>
      </c>
      <c r="BH26" s="243">
        <v>1</v>
      </c>
      <c r="BI26" s="256" t="s">
        <v>57</v>
      </c>
      <c r="BJ26" s="243">
        <v>1</v>
      </c>
      <c r="BK26" s="245">
        <v>0</v>
      </c>
      <c r="BL26" s="256" t="s">
        <v>57</v>
      </c>
      <c r="BM26" s="256" t="s">
        <v>57</v>
      </c>
      <c r="BN26" s="243">
        <v>1</v>
      </c>
      <c r="BO26" s="243">
        <v>1</v>
      </c>
      <c r="BP26" s="256" t="s">
        <v>57</v>
      </c>
      <c r="BQ26" s="243">
        <v>1</v>
      </c>
      <c r="BR26" s="243">
        <v>1</v>
      </c>
      <c r="BS26" s="245">
        <v>0</v>
      </c>
      <c r="BT26" s="245">
        <v>0</v>
      </c>
      <c r="BU26" s="243">
        <v>1</v>
      </c>
      <c r="BV26" s="243">
        <v>1</v>
      </c>
      <c r="BW26" s="243">
        <v>1</v>
      </c>
      <c r="BX26" s="243">
        <v>1</v>
      </c>
      <c r="BY26" s="243">
        <v>1</v>
      </c>
      <c r="BZ26" s="243">
        <v>1</v>
      </c>
      <c r="CA26" s="243">
        <v>1</v>
      </c>
      <c r="CB26" s="243">
        <v>1</v>
      </c>
      <c r="CC26" s="243">
        <v>1</v>
      </c>
      <c r="CD26" s="243">
        <v>1</v>
      </c>
      <c r="CE26" s="243">
        <v>1</v>
      </c>
      <c r="CF26" s="243">
        <v>1</v>
      </c>
      <c r="CG26" s="243">
        <v>1</v>
      </c>
      <c r="CH26" s="243">
        <v>1</v>
      </c>
      <c r="CI26" s="243">
        <v>1</v>
      </c>
      <c r="CJ26" s="256" t="s">
        <v>57</v>
      </c>
      <c r="CK26" s="243">
        <v>1</v>
      </c>
      <c r="CL26" s="245">
        <v>0</v>
      </c>
      <c r="CM26" s="245">
        <v>0</v>
      </c>
      <c r="CN26" s="243">
        <v>1</v>
      </c>
      <c r="CO26" s="256" t="s">
        <v>57</v>
      </c>
      <c r="CP26" s="256" t="s">
        <v>57</v>
      </c>
      <c r="CQ26" s="245">
        <v>0</v>
      </c>
      <c r="CR26" s="243">
        <v>1</v>
      </c>
      <c r="CS26" s="243">
        <v>1</v>
      </c>
      <c r="CT26" s="243">
        <v>1</v>
      </c>
      <c r="CU26" s="243">
        <v>1</v>
      </c>
      <c r="CV26" s="243">
        <v>1</v>
      </c>
      <c r="CW26" s="243">
        <v>1</v>
      </c>
      <c r="CX26" s="243">
        <v>1</v>
      </c>
      <c r="CY26" s="243">
        <v>1</v>
      </c>
      <c r="CZ26" s="243">
        <v>1</v>
      </c>
      <c r="DA26" s="243">
        <v>1</v>
      </c>
      <c r="DB26" s="243">
        <v>1</v>
      </c>
      <c r="DC26" s="256" t="s">
        <v>57</v>
      </c>
      <c r="DD26" s="243">
        <v>1</v>
      </c>
      <c r="DE26" s="256" t="s">
        <v>57</v>
      </c>
      <c r="DF26" s="243">
        <v>1</v>
      </c>
      <c r="DG26" s="256" t="s">
        <v>57</v>
      </c>
      <c r="DH26" s="256" t="s">
        <v>57</v>
      </c>
      <c r="DI26" s="256" t="s">
        <v>57</v>
      </c>
      <c r="DJ26" s="243">
        <v>1</v>
      </c>
      <c r="DK26" s="245">
        <v>0</v>
      </c>
      <c r="DL26" s="243">
        <v>1</v>
      </c>
      <c r="DM26" s="243">
        <v>1</v>
      </c>
      <c r="DN26" s="256" t="s">
        <v>57</v>
      </c>
      <c r="DO26" s="256" t="s">
        <v>57</v>
      </c>
      <c r="DP26" s="256" t="s">
        <v>57</v>
      </c>
      <c r="DQ26" s="256" t="s">
        <v>57</v>
      </c>
      <c r="DR26" s="256" t="s">
        <v>57</v>
      </c>
      <c r="DS26" s="243">
        <v>1</v>
      </c>
      <c r="DT26" s="243">
        <v>1</v>
      </c>
      <c r="DU26" s="243">
        <v>1</v>
      </c>
      <c r="DV26" s="243">
        <v>1</v>
      </c>
      <c r="DW26" s="256" t="s">
        <v>57</v>
      </c>
      <c r="DX26" s="243">
        <v>1</v>
      </c>
      <c r="DY26" s="245">
        <v>0</v>
      </c>
      <c r="DZ26" s="243">
        <v>1</v>
      </c>
      <c r="EA26" s="245">
        <v>0</v>
      </c>
      <c r="EB26" s="256" t="s">
        <v>57</v>
      </c>
      <c r="EC26" s="243">
        <v>1</v>
      </c>
      <c r="ED26" s="256" t="s">
        <v>57</v>
      </c>
      <c r="EE26" s="256" t="s">
        <v>57</v>
      </c>
      <c r="EF26" s="245">
        <v>0</v>
      </c>
      <c r="EG26" s="243">
        <v>1</v>
      </c>
      <c r="EH26" s="243">
        <v>1</v>
      </c>
      <c r="EI26" s="245">
        <v>0</v>
      </c>
      <c r="EJ26" s="245">
        <v>0</v>
      </c>
      <c r="EK26" s="245">
        <v>0</v>
      </c>
      <c r="EL26" s="245">
        <v>0</v>
      </c>
      <c r="EM26" s="245">
        <v>0</v>
      </c>
      <c r="EN26" s="243">
        <v>1</v>
      </c>
      <c r="EO26" s="243">
        <v>1</v>
      </c>
      <c r="EP26" s="243">
        <v>1</v>
      </c>
      <c r="EQ26" s="243">
        <v>1</v>
      </c>
      <c r="ER26" s="243">
        <v>1</v>
      </c>
      <c r="ES26" s="243">
        <v>1</v>
      </c>
      <c r="ET26" s="243">
        <v>1</v>
      </c>
      <c r="EU26" s="243">
        <v>1</v>
      </c>
      <c r="EV26" s="243">
        <v>1</v>
      </c>
      <c r="EW26" s="243">
        <v>1</v>
      </c>
      <c r="EX26" s="243">
        <v>1</v>
      </c>
      <c r="EY26" s="243">
        <v>1</v>
      </c>
      <c r="EZ26" s="243">
        <v>1</v>
      </c>
      <c r="FA26" s="243">
        <v>1</v>
      </c>
      <c r="FB26" s="245">
        <v>0</v>
      </c>
      <c r="FC26" s="246">
        <f t="shared" si="3"/>
        <v>99</v>
      </c>
      <c r="FD26" s="140">
        <f t="shared" si="4"/>
        <v>0.85344827586206895</v>
      </c>
      <c r="FE26" s="253">
        <f t="shared" si="2"/>
        <v>16</v>
      </c>
      <c r="FF26" s="248"/>
      <c r="FG26" s="5">
        <v>1</v>
      </c>
      <c r="FH26" s="254">
        <v>1664667</v>
      </c>
      <c r="FI26" s="97">
        <v>1848065090</v>
      </c>
      <c r="FJ26" s="97">
        <v>3100563378</v>
      </c>
      <c r="FK26" s="97">
        <v>5583.1011233131758</v>
      </c>
      <c r="FL26" s="97">
        <v>6300678559</v>
      </c>
      <c r="FM26" s="97">
        <v>20115826402</v>
      </c>
      <c r="FN26" s="97">
        <v>0</v>
      </c>
    </row>
    <row r="27" spans="1:170" s="133" customFormat="1">
      <c r="A27" s="135" t="s">
        <v>180</v>
      </c>
      <c r="B27" s="129" t="s">
        <v>25</v>
      </c>
      <c r="C27" s="243">
        <v>1</v>
      </c>
      <c r="D27" s="243">
        <v>1</v>
      </c>
      <c r="E27" s="251">
        <v>41580892804</v>
      </c>
      <c r="F27" s="251">
        <v>41580892804</v>
      </c>
      <c r="G27" s="251">
        <f t="shared" si="0"/>
        <v>0</v>
      </c>
      <c r="H27" s="245">
        <v>0</v>
      </c>
      <c r="I27" s="258">
        <v>0</v>
      </c>
      <c r="J27" s="243">
        <v>1</v>
      </c>
      <c r="K27" s="243">
        <v>1</v>
      </c>
      <c r="L27" s="243">
        <v>1</v>
      </c>
      <c r="M27" s="243">
        <v>1</v>
      </c>
      <c r="N27" s="243">
        <v>1</v>
      </c>
      <c r="O27" s="252" t="s">
        <v>57</v>
      </c>
      <c r="P27" s="243">
        <v>1</v>
      </c>
      <c r="Q27" s="243">
        <v>1</v>
      </c>
      <c r="R27" s="243">
        <v>1</v>
      </c>
      <c r="S27" s="243">
        <v>1</v>
      </c>
      <c r="T27" s="243">
        <v>1</v>
      </c>
      <c r="U27" s="243">
        <v>1</v>
      </c>
      <c r="V27" s="245">
        <v>0</v>
      </c>
      <c r="W27" s="243">
        <v>1</v>
      </c>
      <c r="X27" s="245">
        <v>0</v>
      </c>
      <c r="Y27" s="243">
        <v>1</v>
      </c>
      <c r="Z27" s="243">
        <v>1</v>
      </c>
      <c r="AA27" s="243">
        <v>1</v>
      </c>
      <c r="AB27" s="243">
        <v>1</v>
      </c>
      <c r="AC27" s="243">
        <v>1</v>
      </c>
      <c r="AD27" s="243">
        <v>1</v>
      </c>
      <c r="AE27" s="245">
        <v>0</v>
      </c>
      <c r="AF27" s="245">
        <v>0</v>
      </c>
      <c r="AG27" s="252" t="s">
        <v>57</v>
      </c>
      <c r="AH27" s="252" t="s">
        <v>57</v>
      </c>
      <c r="AI27" s="252" t="s">
        <v>57</v>
      </c>
      <c r="AJ27" s="252" t="s">
        <v>57</v>
      </c>
      <c r="AK27" s="252" t="s">
        <v>57</v>
      </c>
      <c r="AL27" s="252" t="s">
        <v>57</v>
      </c>
      <c r="AM27" s="252" t="s">
        <v>57</v>
      </c>
      <c r="AN27" s="252" t="s">
        <v>57</v>
      </c>
      <c r="AO27" s="252" t="s">
        <v>57</v>
      </c>
      <c r="AP27" s="252" t="s">
        <v>57</v>
      </c>
      <c r="AQ27" s="252" t="s">
        <v>57</v>
      </c>
      <c r="AR27" s="252" t="s">
        <v>57</v>
      </c>
      <c r="AS27" s="252" t="s">
        <v>57</v>
      </c>
      <c r="AT27" s="243">
        <v>1</v>
      </c>
      <c r="AU27" s="243">
        <v>1</v>
      </c>
      <c r="AV27" s="243">
        <v>1</v>
      </c>
      <c r="AW27" s="243">
        <v>1</v>
      </c>
      <c r="AX27" s="243">
        <v>1</v>
      </c>
      <c r="AY27" s="243">
        <v>1</v>
      </c>
      <c r="AZ27" s="243">
        <v>1</v>
      </c>
      <c r="BA27" s="243">
        <v>1</v>
      </c>
      <c r="BB27" s="243">
        <v>1</v>
      </c>
      <c r="BC27" s="243">
        <v>1</v>
      </c>
      <c r="BD27" s="243">
        <v>1</v>
      </c>
      <c r="BE27" s="243">
        <v>1</v>
      </c>
      <c r="BF27" s="245">
        <v>0</v>
      </c>
      <c r="BG27" s="243">
        <v>1</v>
      </c>
      <c r="BH27" s="243">
        <v>1</v>
      </c>
      <c r="BI27" s="252" t="s">
        <v>57</v>
      </c>
      <c r="BJ27" s="243">
        <v>1</v>
      </c>
      <c r="BK27" s="243">
        <v>1</v>
      </c>
      <c r="BL27" s="252" t="s">
        <v>57</v>
      </c>
      <c r="BM27" s="252" t="s">
        <v>57</v>
      </c>
      <c r="BN27" s="243">
        <v>1</v>
      </c>
      <c r="BO27" s="243">
        <v>1</v>
      </c>
      <c r="BP27" s="252" t="s">
        <v>57</v>
      </c>
      <c r="BQ27" s="243">
        <v>1</v>
      </c>
      <c r="BR27" s="243">
        <v>1</v>
      </c>
      <c r="BS27" s="243">
        <v>1</v>
      </c>
      <c r="BT27" s="245">
        <v>0</v>
      </c>
      <c r="BU27" s="243">
        <v>1</v>
      </c>
      <c r="BV27" s="243">
        <v>1</v>
      </c>
      <c r="BW27" s="243">
        <v>1</v>
      </c>
      <c r="BX27" s="243">
        <v>1</v>
      </c>
      <c r="BY27" s="243">
        <v>1</v>
      </c>
      <c r="BZ27" s="243">
        <v>1</v>
      </c>
      <c r="CA27" s="243">
        <v>1</v>
      </c>
      <c r="CB27" s="243">
        <v>1</v>
      </c>
      <c r="CC27" s="243">
        <v>1</v>
      </c>
      <c r="CD27" s="245">
        <v>0</v>
      </c>
      <c r="CE27" s="243">
        <v>1</v>
      </c>
      <c r="CF27" s="245">
        <v>0</v>
      </c>
      <c r="CG27" s="245">
        <v>0</v>
      </c>
      <c r="CH27" s="243">
        <v>1</v>
      </c>
      <c r="CI27" s="245">
        <v>0</v>
      </c>
      <c r="CJ27" s="252" t="s">
        <v>57</v>
      </c>
      <c r="CK27" s="245">
        <v>0</v>
      </c>
      <c r="CL27" s="245">
        <v>0</v>
      </c>
      <c r="CM27" s="245">
        <v>0</v>
      </c>
      <c r="CN27" s="245">
        <v>0</v>
      </c>
      <c r="CO27" s="252" t="s">
        <v>57</v>
      </c>
      <c r="CP27" s="252" t="s">
        <v>57</v>
      </c>
      <c r="CQ27" s="245">
        <v>0</v>
      </c>
      <c r="CR27" s="243">
        <v>1</v>
      </c>
      <c r="CS27" s="245">
        <v>0</v>
      </c>
      <c r="CT27" s="243">
        <v>1</v>
      </c>
      <c r="CU27" s="243">
        <v>1</v>
      </c>
      <c r="CV27" s="245">
        <v>0</v>
      </c>
      <c r="CW27" s="243">
        <v>1</v>
      </c>
      <c r="CX27" s="243">
        <v>1</v>
      </c>
      <c r="CY27" s="245">
        <v>0</v>
      </c>
      <c r="CZ27" s="243">
        <v>1</v>
      </c>
      <c r="DA27" s="245">
        <v>0</v>
      </c>
      <c r="DB27" s="243">
        <v>1</v>
      </c>
      <c r="DC27" s="252" t="s">
        <v>57</v>
      </c>
      <c r="DD27" s="245">
        <v>0</v>
      </c>
      <c r="DE27" s="252" t="s">
        <v>57</v>
      </c>
      <c r="DF27" s="243">
        <v>1</v>
      </c>
      <c r="DG27" s="252" t="s">
        <v>57</v>
      </c>
      <c r="DH27" s="252" t="s">
        <v>57</v>
      </c>
      <c r="DI27" s="252" t="s">
        <v>57</v>
      </c>
      <c r="DJ27" s="243">
        <v>1</v>
      </c>
      <c r="DK27" s="245">
        <v>0</v>
      </c>
      <c r="DL27" s="243">
        <v>1</v>
      </c>
      <c r="DM27" s="243">
        <v>1</v>
      </c>
      <c r="DN27" s="252" t="s">
        <v>57</v>
      </c>
      <c r="DO27" s="252" t="s">
        <v>57</v>
      </c>
      <c r="DP27" s="252" t="s">
        <v>57</v>
      </c>
      <c r="DQ27" s="252" t="s">
        <v>57</v>
      </c>
      <c r="DR27" s="252" t="s">
        <v>57</v>
      </c>
      <c r="DS27" s="243">
        <v>1</v>
      </c>
      <c r="DT27" s="243">
        <v>1</v>
      </c>
      <c r="DU27" s="245">
        <v>0</v>
      </c>
      <c r="DV27" s="243">
        <v>1</v>
      </c>
      <c r="DW27" s="252" t="s">
        <v>57</v>
      </c>
      <c r="DX27" s="243">
        <v>1</v>
      </c>
      <c r="DY27" s="245">
        <v>0</v>
      </c>
      <c r="DZ27" s="243">
        <v>1</v>
      </c>
      <c r="EA27" s="245">
        <v>0</v>
      </c>
      <c r="EB27" s="252" t="s">
        <v>57</v>
      </c>
      <c r="EC27" s="243">
        <v>1</v>
      </c>
      <c r="ED27" s="252" t="s">
        <v>57</v>
      </c>
      <c r="EE27" s="252" t="s">
        <v>57</v>
      </c>
      <c r="EF27" s="245">
        <v>0</v>
      </c>
      <c r="EG27" s="243">
        <v>1</v>
      </c>
      <c r="EH27" s="245">
        <v>0</v>
      </c>
      <c r="EI27" s="245">
        <v>0</v>
      </c>
      <c r="EJ27" s="245">
        <v>0</v>
      </c>
      <c r="EK27" s="245">
        <v>0</v>
      </c>
      <c r="EL27" s="243">
        <v>1</v>
      </c>
      <c r="EM27" s="243">
        <v>1</v>
      </c>
      <c r="EN27" s="245">
        <v>0</v>
      </c>
      <c r="EO27" s="245">
        <v>0</v>
      </c>
      <c r="EP27" s="245">
        <v>0</v>
      </c>
      <c r="EQ27" s="245">
        <v>0</v>
      </c>
      <c r="ER27" s="245">
        <v>0</v>
      </c>
      <c r="ES27" s="245">
        <v>0</v>
      </c>
      <c r="ET27" s="245">
        <v>0</v>
      </c>
      <c r="EU27" s="245">
        <v>0</v>
      </c>
      <c r="EV27" s="243">
        <v>1</v>
      </c>
      <c r="EW27" s="243">
        <v>1</v>
      </c>
      <c r="EX27" s="243">
        <v>1</v>
      </c>
      <c r="EY27" s="243">
        <v>1</v>
      </c>
      <c r="EZ27" s="243">
        <v>1</v>
      </c>
      <c r="FA27" s="243">
        <v>1</v>
      </c>
      <c r="FB27" s="243">
        <v>1</v>
      </c>
      <c r="FC27" s="246">
        <f t="shared" si="3"/>
        <v>77</v>
      </c>
      <c r="FD27" s="140">
        <f t="shared" si="4"/>
        <v>0.66379310344827591</v>
      </c>
      <c r="FE27" s="253">
        <f t="shared" si="2"/>
        <v>27</v>
      </c>
      <c r="FF27" s="248"/>
      <c r="FG27" s="5">
        <v>1</v>
      </c>
      <c r="FH27" s="254">
        <v>2801839</v>
      </c>
      <c r="FI27" s="97">
        <v>7908486512</v>
      </c>
      <c r="FJ27" s="97">
        <v>430930950</v>
      </c>
      <c r="FK27" s="97">
        <v>713.38863797413262</v>
      </c>
      <c r="FL27" s="97">
        <v>3646624408</v>
      </c>
      <c r="FM27" s="97">
        <v>37934268397</v>
      </c>
      <c r="FN27" s="97">
        <v>0</v>
      </c>
    </row>
    <row r="28" spans="1:170" s="133" customFormat="1">
      <c r="A28" s="135" t="s">
        <v>181</v>
      </c>
      <c r="B28" s="129" t="s">
        <v>26</v>
      </c>
      <c r="C28" s="243">
        <v>1</v>
      </c>
      <c r="D28" s="243">
        <v>1</v>
      </c>
      <c r="E28" s="251">
        <v>47983616386</v>
      </c>
      <c r="F28" s="251">
        <v>47983616386</v>
      </c>
      <c r="G28" s="251">
        <f t="shared" si="0"/>
        <v>0</v>
      </c>
      <c r="H28" s="243">
        <v>1</v>
      </c>
      <c r="I28" s="243">
        <v>1</v>
      </c>
      <c r="J28" s="243">
        <v>1</v>
      </c>
      <c r="K28" s="243">
        <v>1</v>
      </c>
      <c r="L28" s="243">
        <v>1</v>
      </c>
      <c r="M28" s="243">
        <v>1</v>
      </c>
      <c r="N28" s="243">
        <v>1</v>
      </c>
      <c r="O28" s="252" t="s">
        <v>57</v>
      </c>
      <c r="P28" s="243">
        <v>1</v>
      </c>
      <c r="Q28" s="243">
        <v>1</v>
      </c>
      <c r="R28" s="243">
        <v>1</v>
      </c>
      <c r="S28" s="243">
        <v>1</v>
      </c>
      <c r="T28" s="243">
        <v>1</v>
      </c>
      <c r="U28" s="243">
        <v>1</v>
      </c>
      <c r="V28" s="245">
        <v>0</v>
      </c>
      <c r="W28" s="243">
        <v>1</v>
      </c>
      <c r="X28" s="245">
        <v>0</v>
      </c>
      <c r="Y28" s="243">
        <v>1</v>
      </c>
      <c r="Z28" s="243">
        <v>1</v>
      </c>
      <c r="AA28" s="243">
        <v>1</v>
      </c>
      <c r="AB28" s="243">
        <v>1</v>
      </c>
      <c r="AC28" s="243">
        <v>1</v>
      </c>
      <c r="AD28" s="243">
        <v>1</v>
      </c>
      <c r="AE28" s="243">
        <v>1</v>
      </c>
      <c r="AF28" s="243">
        <v>1</v>
      </c>
      <c r="AG28" s="252" t="s">
        <v>57</v>
      </c>
      <c r="AH28" s="252" t="s">
        <v>57</v>
      </c>
      <c r="AI28" s="252" t="s">
        <v>57</v>
      </c>
      <c r="AJ28" s="252" t="s">
        <v>57</v>
      </c>
      <c r="AK28" s="252" t="s">
        <v>57</v>
      </c>
      <c r="AL28" s="252" t="s">
        <v>57</v>
      </c>
      <c r="AM28" s="252" t="s">
        <v>57</v>
      </c>
      <c r="AN28" s="252" t="s">
        <v>57</v>
      </c>
      <c r="AO28" s="252" t="s">
        <v>57</v>
      </c>
      <c r="AP28" s="252" t="s">
        <v>57</v>
      </c>
      <c r="AQ28" s="252" t="s">
        <v>57</v>
      </c>
      <c r="AR28" s="252" t="s">
        <v>57</v>
      </c>
      <c r="AS28" s="252" t="s">
        <v>57</v>
      </c>
      <c r="AT28" s="243">
        <v>1</v>
      </c>
      <c r="AU28" s="243">
        <v>1</v>
      </c>
      <c r="AV28" s="243">
        <v>1</v>
      </c>
      <c r="AW28" s="243">
        <v>1</v>
      </c>
      <c r="AX28" s="243">
        <v>1</v>
      </c>
      <c r="AY28" s="243">
        <v>1</v>
      </c>
      <c r="AZ28" s="243">
        <v>1</v>
      </c>
      <c r="BA28" s="243">
        <v>1</v>
      </c>
      <c r="BB28" s="243">
        <v>1</v>
      </c>
      <c r="BC28" s="243">
        <v>1</v>
      </c>
      <c r="BD28" s="243">
        <v>1</v>
      </c>
      <c r="BE28" s="243">
        <v>1</v>
      </c>
      <c r="BF28" s="245">
        <v>0</v>
      </c>
      <c r="BG28" s="243">
        <v>1</v>
      </c>
      <c r="BH28" s="243">
        <v>1</v>
      </c>
      <c r="BI28" s="252" t="s">
        <v>57</v>
      </c>
      <c r="BJ28" s="243">
        <v>1</v>
      </c>
      <c r="BK28" s="245">
        <v>0</v>
      </c>
      <c r="BL28" s="252" t="s">
        <v>57</v>
      </c>
      <c r="BM28" s="252" t="s">
        <v>57</v>
      </c>
      <c r="BN28" s="245">
        <v>0</v>
      </c>
      <c r="BO28" s="243">
        <v>1</v>
      </c>
      <c r="BP28" s="252" t="s">
        <v>57</v>
      </c>
      <c r="BQ28" s="243">
        <v>1</v>
      </c>
      <c r="BR28" s="243">
        <v>1</v>
      </c>
      <c r="BS28" s="243">
        <v>1</v>
      </c>
      <c r="BT28" s="243">
        <v>1</v>
      </c>
      <c r="BU28" s="243">
        <v>1</v>
      </c>
      <c r="BV28" s="243">
        <v>1</v>
      </c>
      <c r="BW28" s="243">
        <v>1</v>
      </c>
      <c r="BX28" s="243">
        <v>1</v>
      </c>
      <c r="BY28" s="243">
        <v>1</v>
      </c>
      <c r="BZ28" s="243">
        <v>1</v>
      </c>
      <c r="CA28" s="243">
        <v>1</v>
      </c>
      <c r="CB28" s="243">
        <v>1</v>
      </c>
      <c r="CC28" s="243">
        <v>1</v>
      </c>
      <c r="CD28" s="243">
        <v>1</v>
      </c>
      <c r="CE28" s="243">
        <v>1</v>
      </c>
      <c r="CF28" s="245">
        <v>0</v>
      </c>
      <c r="CG28" s="243">
        <v>1</v>
      </c>
      <c r="CH28" s="243">
        <v>1</v>
      </c>
      <c r="CI28" s="243">
        <v>1</v>
      </c>
      <c r="CJ28" s="252" t="s">
        <v>57</v>
      </c>
      <c r="CK28" s="245">
        <v>0</v>
      </c>
      <c r="CL28" s="245">
        <v>0</v>
      </c>
      <c r="CM28" s="245">
        <v>0</v>
      </c>
      <c r="CN28" s="245">
        <v>0</v>
      </c>
      <c r="CO28" s="252" t="s">
        <v>57</v>
      </c>
      <c r="CP28" s="252" t="s">
        <v>57</v>
      </c>
      <c r="CQ28" s="245">
        <v>0</v>
      </c>
      <c r="CR28" s="245">
        <v>0</v>
      </c>
      <c r="CS28" s="245">
        <v>0</v>
      </c>
      <c r="CT28" s="243">
        <v>1</v>
      </c>
      <c r="CU28" s="243">
        <v>1</v>
      </c>
      <c r="CV28" s="245">
        <v>0</v>
      </c>
      <c r="CW28" s="245">
        <v>0</v>
      </c>
      <c r="CX28" s="245">
        <v>0</v>
      </c>
      <c r="CY28" s="245">
        <v>0</v>
      </c>
      <c r="CZ28" s="243">
        <v>1</v>
      </c>
      <c r="DA28" s="245">
        <v>0</v>
      </c>
      <c r="DB28" s="245">
        <v>0</v>
      </c>
      <c r="DC28" s="252" t="s">
        <v>57</v>
      </c>
      <c r="DD28" s="245">
        <v>0</v>
      </c>
      <c r="DE28" s="252" t="s">
        <v>57</v>
      </c>
      <c r="DF28" s="243">
        <v>1</v>
      </c>
      <c r="DG28" s="252" t="s">
        <v>57</v>
      </c>
      <c r="DH28" s="252" t="s">
        <v>57</v>
      </c>
      <c r="DI28" s="252" t="s">
        <v>57</v>
      </c>
      <c r="DJ28" s="243">
        <v>1</v>
      </c>
      <c r="DK28" s="243">
        <v>1</v>
      </c>
      <c r="DL28" s="243">
        <v>1</v>
      </c>
      <c r="DM28" s="243">
        <v>1</v>
      </c>
      <c r="DN28" s="252" t="s">
        <v>57</v>
      </c>
      <c r="DO28" s="252" t="s">
        <v>57</v>
      </c>
      <c r="DP28" s="252" t="s">
        <v>57</v>
      </c>
      <c r="DQ28" s="252" t="s">
        <v>57</v>
      </c>
      <c r="DR28" s="252" t="s">
        <v>57</v>
      </c>
      <c r="DS28" s="243">
        <v>1</v>
      </c>
      <c r="DT28" s="243">
        <v>1</v>
      </c>
      <c r="DU28" s="245">
        <v>0</v>
      </c>
      <c r="DV28" s="245">
        <v>0</v>
      </c>
      <c r="DW28" s="252" t="s">
        <v>57</v>
      </c>
      <c r="DX28" s="243">
        <v>1</v>
      </c>
      <c r="DY28" s="245">
        <v>0</v>
      </c>
      <c r="DZ28" s="245">
        <v>0</v>
      </c>
      <c r="EA28" s="245">
        <v>0</v>
      </c>
      <c r="EB28" s="252" t="s">
        <v>57</v>
      </c>
      <c r="EC28" s="243">
        <v>1</v>
      </c>
      <c r="ED28" s="252" t="s">
        <v>57</v>
      </c>
      <c r="EE28" s="252" t="s">
        <v>57</v>
      </c>
      <c r="EF28" s="245">
        <v>0</v>
      </c>
      <c r="EG28" s="243">
        <v>1</v>
      </c>
      <c r="EH28" s="245">
        <v>0</v>
      </c>
      <c r="EI28" s="245">
        <v>0</v>
      </c>
      <c r="EJ28" s="245">
        <v>0</v>
      </c>
      <c r="EK28" s="243">
        <v>1</v>
      </c>
      <c r="EL28" s="245">
        <v>0</v>
      </c>
      <c r="EM28" s="243">
        <v>1</v>
      </c>
      <c r="EN28" s="243">
        <v>1</v>
      </c>
      <c r="EO28" s="243">
        <v>1</v>
      </c>
      <c r="EP28" s="243">
        <v>1</v>
      </c>
      <c r="EQ28" s="245">
        <v>0</v>
      </c>
      <c r="ER28" s="243">
        <v>1</v>
      </c>
      <c r="ES28" s="243">
        <v>1</v>
      </c>
      <c r="ET28" s="243">
        <v>1</v>
      </c>
      <c r="EU28" s="245">
        <v>0</v>
      </c>
      <c r="EV28" s="243">
        <v>1</v>
      </c>
      <c r="EW28" s="243">
        <v>1</v>
      </c>
      <c r="EX28" s="243">
        <v>1</v>
      </c>
      <c r="EY28" s="243">
        <v>1</v>
      </c>
      <c r="EZ28" s="243">
        <v>1</v>
      </c>
      <c r="FA28" s="243">
        <v>1</v>
      </c>
      <c r="FB28" s="243">
        <v>1</v>
      </c>
      <c r="FC28" s="246">
        <f t="shared" si="3"/>
        <v>84</v>
      </c>
      <c r="FD28" s="140">
        <f t="shared" si="4"/>
        <v>0.72413793103448276</v>
      </c>
      <c r="FE28" s="253">
        <f t="shared" si="2"/>
        <v>24</v>
      </c>
      <c r="FF28" s="248"/>
      <c r="FG28" s="5">
        <v>1</v>
      </c>
      <c r="FH28" s="254">
        <v>3034942</v>
      </c>
      <c r="FI28" s="97">
        <v>6441916271</v>
      </c>
      <c r="FJ28" s="97">
        <v>472956616</v>
      </c>
      <c r="FK28" s="97">
        <v>19842.335064288571</v>
      </c>
      <c r="FL28" s="97">
        <v>5984400240</v>
      </c>
      <c r="FM28" s="97">
        <v>41999216146</v>
      </c>
      <c r="FN28" s="97">
        <v>0</v>
      </c>
    </row>
    <row r="29" spans="1:170" s="133" customFormat="1">
      <c r="A29" s="135" t="s">
        <v>182</v>
      </c>
      <c r="B29" s="129" t="s">
        <v>27</v>
      </c>
      <c r="C29" s="243">
        <v>1</v>
      </c>
      <c r="D29" s="243">
        <v>1</v>
      </c>
      <c r="E29" s="251">
        <v>56451879944</v>
      </c>
      <c r="F29" s="251">
        <v>56451879944</v>
      </c>
      <c r="G29" s="251">
        <f t="shared" si="0"/>
        <v>0</v>
      </c>
      <c r="H29" s="243">
        <v>1</v>
      </c>
      <c r="I29" s="243">
        <v>1</v>
      </c>
      <c r="J29" s="243">
        <v>1</v>
      </c>
      <c r="K29" s="243">
        <v>1</v>
      </c>
      <c r="L29" s="243">
        <v>1</v>
      </c>
      <c r="M29" s="243">
        <v>1</v>
      </c>
      <c r="N29" s="243">
        <v>1</v>
      </c>
      <c r="O29" s="252" t="s">
        <v>57</v>
      </c>
      <c r="P29" s="243">
        <v>1</v>
      </c>
      <c r="Q29" s="243">
        <v>1</v>
      </c>
      <c r="R29" s="243">
        <v>1</v>
      </c>
      <c r="S29" s="243">
        <v>1</v>
      </c>
      <c r="T29" s="243">
        <v>1</v>
      </c>
      <c r="U29" s="243">
        <v>1</v>
      </c>
      <c r="V29" s="243">
        <v>1</v>
      </c>
      <c r="W29" s="243">
        <v>1</v>
      </c>
      <c r="X29" s="243">
        <v>1</v>
      </c>
      <c r="Y29" s="243">
        <v>1</v>
      </c>
      <c r="Z29" s="243">
        <v>1</v>
      </c>
      <c r="AA29" s="243">
        <v>1</v>
      </c>
      <c r="AB29" s="243">
        <v>1</v>
      </c>
      <c r="AC29" s="243">
        <v>1</v>
      </c>
      <c r="AD29" s="243">
        <v>1</v>
      </c>
      <c r="AE29" s="243">
        <v>1</v>
      </c>
      <c r="AF29" s="243">
        <v>1</v>
      </c>
      <c r="AG29" s="252" t="s">
        <v>57</v>
      </c>
      <c r="AH29" s="252" t="s">
        <v>57</v>
      </c>
      <c r="AI29" s="252" t="s">
        <v>57</v>
      </c>
      <c r="AJ29" s="252" t="s">
        <v>57</v>
      </c>
      <c r="AK29" s="252" t="s">
        <v>57</v>
      </c>
      <c r="AL29" s="252" t="s">
        <v>57</v>
      </c>
      <c r="AM29" s="252" t="s">
        <v>57</v>
      </c>
      <c r="AN29" s="252" t="s">
        <v>57</v>
      </c>
      <c r="AO29" s="252" t="s">
        <v>57</v>
      </c>
      <c r="AP29" s="252" t="s">
        <v>57</v>
      </c>
      <c r="AQ29" s="252" t="s">
        <v>57</v>
      </c>
      <c r="AR29" s="252" t="s">
        <v>57</v>
      </c>
      <c r="AS29" s="252" t="s">
        <v>57</v>
      </c>
      <c r="AT29" s="243">
        <v>1</v>
      </c>
      <c r="AU29" s="243">
        <v>1</v>
      </c>
      <c r="AV29" s="243">
        <v>1</v>
      </c>
      <c r="AW29" s="243">
        <v>1</v>
      </c>
      <c r="AX29" s="243">
        <v>1</v>
      </c>
      <c r="AY29" s="243">
        <v>1</v>
      </c>
      <c r="AZ29" s="243">
        <v>1</v>
      </c>
      <c r="BA29" s="243">
        <v>1</v>
      </c>
      <c r="BB29" s="243">
        <v>1</v>
      </c>
      <c r="BC29" s="243">
        <v>1</v>
      </c>
      <c r="BD29" s="243">
        <v>1</v>
      </c>
      <c r="BE29" s="243">
        <v>1</v>
      </c>
      <c r="BF29" s="243">
        <v>1</v>
      </c>
      <c r="BG29" s="243">
        <v>1</v>
      </c>
      <c r="BH29" s="243">
        <v>1</v>
      </c>
      <c r="BI29" s="252" t="s">
        <v>57</v>
      </c>
      <c r="BJ29" s="243">
        <v>1</v>
      </c>
      <c r="BK29" s="243">
        <v>1</v>
      </c>
      <c r="BL29" s="252" t="s">
        <v>57</v>
      </c>
      <c r="BM29" s="252" t="s">
        <v>57</v>
      </c>
      <c r="BN29" s="243">
        <v>1</v>
      </c>
      <c r="BO29" s="243">
        <v>1</v>
      </c>
      <c r="BP29" s="252" t="s">
        <v>57</v>
      </c>
      <c r="BQ29" s="243">
        <v>1</v>
      </c>
      <c r="BR29" s="243">
        <v>1</v>
      </c>
      <c r="BS29" s="243">
        <v>1</v>
      </c>
      <c r="BT29" s="243">
        <v>1</v>
      </c>
      <c r="BU29" s="243">
        <v>1</v>
      </c>
      <c r="BV29" s="243">
        <v>1</v>
      </c>
      <c r="BW29" s="243">
        <v>1</v>
      </c>
      <c r="BX29" s="243">
        <v>1</v>
      </c>
      <c r="BY29" s="243">
        <v>1</v>
      </c>
      <c r="BZ29" s="243">
        <v>1</v>
      </c>
      <c r="CA29" s="243">
        <v>1</v>
      </c>
      <c r="CB29" s="243">
        <v>1</v>
      </c>
      <c r="CC29" s="243">
        <v>1</v>
      </c>
      <c r="CD29" s="245">
        <v>0</v>
      </c>
      <c r="CE29" s="243">
        <v>1</v>
      </c>
      <c r="CF29" s="243">
        <v>1</v>
      </c>
      <c r="CG29" s="243">
        <v>1</v>
      </c>
      <c r="CH29" s="243">
        <v>1</v>
      </c>
      <c r="CI29" s="243">
        <v>1</v>
      </c>
      <c r="CJ29" s="252" t="s">
        <v>57</v>
      </c>
      <c r="CK29" s="243">
        <v>1</v>
      </c>
      <c r="CL29" s="243">
        <v>1</v>
      </c>
      <c r="CM29" s="243">
        <v>1</v>
      </c>
      <c r="CN29" s="243">
        <v>1</v>
      </c>
      <c r="CO29" s="252" t="s">
        <v>57</v>
      </c>
      <c r="CP29" s="252" t="s">
        <v>57</v>
      </c>
      <c r="CQ29" s="243">
        <v>1</v>
      </c>
      <c r="CR29" s="243">
        <v>1</v>
      </c>
      <c r="CS29" s="243">
        <v>1</v>
      </c>
      <c r="CT29" s="243">
        <v>1</v>
      </c>
      <c r="CU29" s="243">
        <v>1</v>
      </c>
      <c r="CV29" s="243">
        <v>1</v>
      </c>
      <c r="CW29" s="245">
        <v>0</v>
      </c>
      <c r="CX29" s="243">
        <v>1</v>
      </c>
      <c r="CY29" s="243">
        <v>1</v>
      </c>
      <c r="CZ29" s="243">
        <v>1</v>
      </c>
      <c r="DA29" s="243">
        <v>1</v>
      </c>
      <c r="DB29" s="243">
        <v>1</v>
      </c>
      <c r="DC29" s="252" t="s">
        <v>57</v>
      </c>
      <c r="DD29" s="243">
        <v>1</v>
      </c>
      <c r="DE29" s="252" t="s">
        <v>57</v>
      </c>
      <c r="DF29" s="243">
        <v>1</v>
      </c>
      <c r="DG29" s="252" t="s">
        <v>57</v>
      </c>
      <c r="DH29" s="252" t="s">
        <v>57</v>
      </c>
      <c r="DI29" s="252" t="s">
        <v>57</v>
      </c>
      <c r="DJ29" s="243">
        <v>1</v>
      </c>
      <c r="DK29" s="243">
        <v>1</v>
      </c>
      <c r="DL29" s="243">
        <v>1</v>
      </c>
      <c r="DM29" s="243">
        <v>1</v>
      </c>
      <c r="DN29" s="252" t="s">
        <v>57</v>
      </c>
      <c r="DO29" s="252" t="s">
        <v>57</v>
      </c>
      <c r="DP29" s="252" t="s">
        <v>57</v>
      </c>
      <c r="DQ29" s="252" t="s">
        <v>57</v>
      </c>
      <c r="DR29" s="252" t="s">
        <v>57</v>
      </c>
      <c r="DS29" s="243">
        <v>1</v>
      </c>
      <c r="DT29" s="243">
        <v>1</v>
      </c>
      <c r="DU29" s="243">
        <v>1</v>
      </c>
      <c r="DV29" s="243">
        <v>1</v>
      </c>
      <c r="DW29" s="252" t="s">
        <v>57</v>
      </c>
      <c r="DX29" s="243">
        <v>1</v>
      </c>
      <c r="DY29" s="243">
        <v>1</v>
      </c>
      <c r="DZ29" s="245">
        <v>0</v>
      </c>
      <c r="EA29" s="243">
        <v>1</v>
      </c>
      <c r="EB29" s="252" t="s">
        <v>57</v>
      </c>
      <c r="EC29" s="243">
        <v>1</v>
      </c>
      <c r="ED29" s="252" t="s">
        <v>57</v>
      </c>
      <c r="EE29" s="252" t="s">
        <v>57</v>
      </c>
      <c r="EF29" s="245">
        <v>0</v>
      </c>
      <c r="EG29" s="245">
        <v>0</v>
      </c>
      <c r="EH29" s="243">
        <v>1</v>
      </c>
      <c r="EI29" s="245">
        <v>0</v>
      </c>
      <c r="EJ29" s="245">
        <v>0</v>
      </c>
      <c r="EK29" s="243">
        <v>1</v>
      </c>
      <c r="EL29" s="245">
        <v>0</v>
      </c>
      <c r="EM29" s="243">
        <v>1</v>
      </c>
      <c r="EN29" s="243">
        <v>1</v>
      </c>
      <c r="EO29" s="243">
        <v>1</v>
      </c>
      <c r="EP29" s="243">
        <v>1</v>
      </c>
      <c r="EQ29" s="243">
        <v>1</v>
      </c>
      <c r="ER29" s="243">
        <v>1</v>
      </c>
      <c r="ES29" s="243">
        <v>1</v>
      </c>
      <c r="ET29" s="243">
        <v>1</v>
      </c>
      <c r="EU29" s="243">
        <v>1</v>
      </c>
      <c r="EV29" s="243">
        <v>1</v>
      </c>
      <c r="EW29" s="243">
        <v>1</v>
      </c>
      <c r="EX29" s="243">
        <v>1</v>
      </c>
      <c r="EY29" s="243">
        <v>1</v>
      </c>
      <c r="EZ29" s="243">
        <v>1</v>
      </c>
      <c r="FA29" s="243">
        <v>1</v>
      </c>
      <c r="FB29" s="243">
        <v>1</v>
      </c>
      <c r="FC29" s="246">
        <f t="shared" si="3"/>
        <v>108</v>
      </c>
      <c r="FD29" s="140">
        <f t="shared" si="4"/>
        <v>0.93103448275862066</v>
      </c>
      <c r="FE29" s="253">
        <f t="shared" si="2"/>
        <v>11</v>
      </c>
      <c r="FF29" s="248"/>
      <c r="FG29" s="5">
        <v>1</v>
      </c>
      <c r="FH29" s="254">
        <v>3011810</v>
      </c>
      <c r="FI29" s="97">
        <v>8634776995</v>
      </c>
      <c r="FJ29" s="97">
        <v>4003894765.4699998</v>
      </c>
      <c r="FK29" s="97">
        <v>3640.3907968066087</v>
      </c>
      <c r="FL29" s="97">
        <v>6622672989</v>
      </c>
      <c r="FM29" s="97">
        <v>45329206955</v>
      </c>
      <c r="FN29" s="97">
        <v>4500000000</v>
      </c>
    </row>
    <row r="30" spans="1:170" s="133" customFormat="1">
      <c r="A30" s="135" t="s">
        <v>183</v>
      </c>
      <c r="B30" s="129" t="s">
        <v>28</v>
      </c>
      <c r="C30" s="243">
        <v>1</v>
      </c>
      <c r="D30" s="243">
        <v>1</v>
      </c>
      <c r="E30" s="251">
        <v>46843466730</v>
      </c>
      <c r="F30" s="251">
        <v>46843466730</v>
      </c>
      <c r="G30" s="251">
        <f t="shared" si="0"/>
        <v>0</v>
      </c>
      <c r="H30" s="243">
        <v>1</v>
      </c>
      <c r="I30" s="243">
        <v>1</v>
      </c>
      <c r="J30" s="243">
        <v>1</v>
      </c>
      <c r="K30" s="243">
        <v>1</v>
      </c>
      <c r="L30" s="243">
        <v>1</v>
      </c>
      <c r="M30" s="243">
        <v>1</v>
      </c>
      <c r="N30" s="243">
        <v>1</v>
      </c>
      <c r="O30" s="252" t="s">
        <v>57</v>
      </c>
      <c r="P30" s="243">
        <v>1</v>
      </c>
      <c r="Q30" s="243">
        <v>1</v>
      </c>
      <c r="R30" s="245">
        <v>0</v>
      </c>
      <c r="S30" s="243">
        <v>1</v>
      </c>
      <c r="T30" s="243">
        <v>1</v>
      </c>
      <c r="U30" s="243">
        <v>1</v>
      </c>
      <c r="V30" s="243">
        <v>1</v>
      </c>
      <c r="W30" s="243">
        <v>1</v>
      </c>
      <c r="X30" s="243">
        <v>1</v>
      </c>
      <c r="Y30" s="243">
        <v>1</v>
      </c>
      <c r="Z30" s="243">
        <v>1</v>
      </c>
      <c r="AA30" s="245">
        <v>0</v>
      </c>
      <c r="AB30" s="245">
        <v>0</v>
      </c>
      <c r="AC30" s="243">
        <v>1</v>
      </c>
      <c r="AD30" s="243">
        <v>1</v>
      </c>
      <c r="AE30" s="245">
        <v>0</v>
      </c>
      <c r="AF30" s="245">
        <v>0</v>
      </c>
      <c r="AG30" s="252" t="s">
        <v>57</v>
      </c>
      <c r="AH30" s="252" t="s">
        <v>57</v>
      </c>
      <c r="AI30" s="252" t="s">
        <v>57</v>
      </c>
      <c r="AJ30" s="252" t="s">
        <v>57</v>
      </c>
      <c r="AK30" s="252" t="s">
        <v>57</v>
      </c>
      <c r="AL30" s="252" t="s">
        <v>57</v>
      </c>
      <c r="AM30" s="252" t="s">
        <v>57</v>
      </c>
      <c r="AN30" s="252" t="s">
        <v>57</v>
      </c>
      <c r="AO30" s="252" t="s">
        <v>57</v>
      </c>
      <c r="AP30" s="252" t="s">
        <v>57</v>
      </c>
      <c r="AQ30" s="252" t="s">
        <v>57</v>
      </c>
      <c r="AR30" s="252" t="s">
        <v>57</v>
      </c>
      <c r="AS30" s="252" t="s">
        <v>57</v>
      </c>
      <c r="AT30" s="243">
        <v>1</v>
      </c>
      <c r="AU30" s="243">
        <v>1</v>
      </c>
      <c r="AV30" s="243">
        <v>1</v>
      </c>
      <c r="AW30" s="243">
        <v>1</v>
      </c>
      <c r="AX30" s="243">
        <v>1</v>
      </c>
      <c r="AY30" s="243">
        <v>1</v>
      </c>
      <c r="AZ30" s="243">
        <v>1</v>
      </c>
      <c r="BA30" s="243">
        <v>1</v>
      </c>
      <c r="BB30" s="243">
        <v>1</v>
      </c>
      <c r="BC30" s="245">
        <v>0</v>
      </c>
      <c r="BD30" s="243">
        <v>1</v>
      </c>
      <c r="BE30" s="243">
        <v>1</v>
      </c>
      <c r="BF30" s="243">
        <v>1</v>
      </c>
      <c r="BG30" s="243">
        <v>1</v>
      </c>
      <c r="BH30" s="243">
        <v>1</v>
      </c>
      <c r="BI30" s="252" t="s">
        <v>57</v>
      </c>
      <c r="BJ30" s="243">
        <v>1</v>
      </c>
      <c r="BK30" s="245">
        <v>0</v>
      </c>
      <c r="BL30" s="252" t="s">
        <v>57</v>
      </c>
      <c r="BM30" s="252" t="s">
        <v>57</v>
      </c>
      <c r="BN30" s="243">
        <v>1</v>
      </c>
      <c r="BO30" s="243">
        <v>1</v>
      </c>
      <c r="BP30" s="252" t="s">
        <v>57</v>
      </c>
      <c r="BQ30" s="243">
        <v>1</v>
      </c>
      <c r="BR30" s="243">
        <v>1</v>
      </c>
      <c r="BS30" s="243">
        <v>1</v>
      </c>
      <c r="BT30" s="243">
        <v>1</v>
      </c>
      <c r="BU30" s="243">
        <v>1</v>
      </c>
      <c r="BV30" s="243">
        <v>1</v>
      </c>
      <c r="BW30" s="243">
        <v>1</v>
      </c>
      <c r="BX30" s="243">
        <v>1</v>
      </c>
      <c r="BY30" s="243">
        <v>1</v>
      </c>
      <c r="BZ30" s="243">
        <v>1</v>
      </c>
      <c r="CA30" s="243">
        <v>1</v>
      </c>
      <c r="CB30" s="243">
        <v>1</v>
      </c>
      <c r="CC30" s="243">
        <v>1</v>
      </c>
      <c r="CD30" s="245">
        <v>0</v>
      </c>
      <c r="CE30" s="245">
        <v>0</v>
      </c>
      <c r="CF30" s="243">
        <v>1</v>
      </c>
      <c r="CG30" s="243">
        <v>1</v>
      </c>
      <c r="CH30" s="243">
        <v>1</v>
      </c>
      <c r="CI30" s="243">
        <v>1</v>
      </c>
      <c r="CJ30" s="252" t="s">
        <v>57</v>
      </c>
      <c r="CK30" s="245">
        <v>0</v>
      </c>
      <c r="CL30" s="245">
        <v>0</v>
      </c>
      <c r="CM30" s="245">
        <v>0</v>
      </c>
      <c r="CN30" s="243">
        <v>1</v>
      </c>
      <c r="CO30" s="252" t="s">
        <v>57</v>
      </c>
      <c r="CP30" s="252" t="s">
        <v>57</v>
      </c>
      <c r="CQ30" s="245">
        <v>0</v>
      </c>
      <c r="CR30" s="243">
        <v>1</v>
      </c>
      <c r="CS30" s="245">
        <v>0</v>
      </c>
      <c r="CT30" s="243">
        <v>1</v>
      </c>
      <c r="CU30" s="243">
        <v>1</v>
      </c>
      <c r="CV30" s="245">
        <v>0</v>
      </c>
      <c r="CW30" s="245">
        <v>0</v>
      </c>
      <c r="CX30" s="245">
        <v>0</v>
      </c>
      <c r="CY30" s="245">
        <v>0</v>
      </c>
      <c r="CZ30" s="243">
        <v>1</v>
      </c>
      <c r="DA30" s="245">
        <v>0</v>
      </c>
      <c r="DB30" s="243">
        <v>1</v>
      </c>
      <c r="DC30" s="252" t="s">
        <v>57</v>
      </c>
      <c r="DD30" s="245">
        <v>0</v>
      </c>
      <c r="DE30" s="252" t="s">
        <v>57</v>
      </c>
      <c r="DF30" s="243">
        <v>1</v>
      </c>
      <c r="DG30" s="252" t="s">
        <v>57</v>
      </c>
      <c r="DH30" s="252" t="s">
        <v>57</v>
      </c>
      <c r="DI30" s="252" t="s">
        <v>57</v>
      </c>
      <c r="DJ30" s="243">
        <v>1</v>
      </c>
      <c r="DK30" s="243">
        <v>1</v>
      </c>
      <c r="DL30" s="243">
        <v>1</v>
      </c>
      <c r="DM30" s="243">
        <v>1</v>
      </c>
      <c r="DN30" s="252" t="s">
        <v>57</v>
      </c>
      <c r="DO30" s="252" t="s">
        <v>57</v>
      </c>
      <c r="DP30" s="252" t="s">
        <v>57</v>
      </c>
      <c r="DQ30" s="252" t="s">
        <v>57</v>
      </c>
      <c r="DR30" s="252" t="s">
        <v>57</v>
      </c>
      <c r="DS30" s="243">
        <v>1</v>
      </c>
      <c r="DT30" s="243">
        <v>1</v>
      </c>
      <c r="DU30" s="243">
        <v>1</v>
      </c>
      <c r="DV30" s="243">
        <v>1</v>
      </c>
      <c r="DW30" s="252" t="s">
        <v>57</v>
      </c>
      <c r="DX30" s="243">
        <v>1</v>
      </c>
      <c r="DY30" s="243">
        <v>1</v>
      </c>
      <c r="DZ30" s="243">
        <v>1</v>
      </c>
      <c r="EA30" s="243">
        <v>1</v>
      </c>
      <c r="EB30" s="252" t="s">
        <v>57</v>
      </c>
      <c r="EC30" s="243">
        <v>1</v>
      </c>
      <c r="ED30" s="252" t="s">
        <v>57</v>
      </c>
      <c r="EE30" s="252" t="s">
        <v>57</v>
      </c>
      <c r="EF30" s="245">
        <v>0</v>
      </c>
      <c r="EG30" s="245">
        <v>0</v>
      </c>
      <c r="EH30" s="243">
        <v>1</v>
      </c>
      <c r="EI30" s="245">
        <v>0</v>
      </c>
      <c r="EJ30" s="245">
        <v>0</v>
      </c>
      <c r="EK30" s="243">
        <v>1</v>
      </c>
      <c r="EL30" s="245">
        <v>0</v>
      </c>
      <c r="EM30" s="243">
        <v>1</v>
      </c>
      <c r="EN30" s="243">
        <v>1</v>
      </c>
      <c r="EO30" s="245">
        <v>0</v>
      </c>
      <c r="EP30" s="243">
        <v>1</v>
      </c>
      <c r="EQ30" s="243">
        <v>1</v>
      </c>
      <c r="ER30" s="243">
        <v>1</v>
      </c>
      <c r="ES30" s="243">
        <v>1</v>
      </c>
      <c r="ET30" s="243">
        <v>1</v>
      </c>
      <c r="EU30" s="245">
        <v>0</v>
      </c>
      <c r="EV30" s="243">
        <v>1</v>
      </c>
      <c r="EW30" s="243">
        <v>1</v>
      </c>
      <c r="EX30" s="243">
        <v>1</v>
      </c>
      <c r="EY30" s="245">
        <v>0</v>
      </c>
      <c r="EZ30" s="243">
        <v>1</v>
      </c>
      <c r="FA30" s="243">
        <v>1</v>
      </c>
      <c r="FB30" s="245">
        <v>0</v>
      </c>
      <c r="FC30" s="246">
        <f t="shared" si="3"/>
        <v>87</v>
      </c>
      <c r="FD30" s="140">
        <f t="shared" si="4"/>
        <v>0.75</v>
      </c>
      <c r="FE30" s="253">
        <f t="shared" si="2"/>
        <v>21</v>
      </c>
      <c r="FF30" s="248"/>
      <c r="FG30" s="6">
        <v>0</v>
      </c>
      <c r="FH30" s="254">
        <v>2431339</v>
      </c>
      <c r="FI30" s="97">
        <v>16991274504</v>
      </c>
      <c r="FJ30" s="97">
        <v>627548963</v>
      </c>
      <c r="FK30" s="97">
        <v>5426.8040195362537</v>
      </c>
      <c r="FL30" s="97">
        <v>4146849025</v>
      </c>
      <c r="FM30" s="97">
        <v>42696617705</v>
      </c>
      <c r="FN30" s="97">
        <v>0</v>
      </c>
    </row>
    <row r="31" spans="1:170" s="133" customFormat="1">
      <c r="A31" s="135" t="s">
        <v>184</v>
      </c>
      <c r="B31" s="129" t="s">
        <v>29</v>
      </c>
      <c r="C31" s="243">
        <v>1</v>
      </c>
      <c r="D31" s="243">
        <v>1</v>
      </c>
      <c r="E31" s="251">
        <v>46329478425</v>
      </c>
      <c r="F31" s="251">
        <v>46329478425</v>
      </c>
      <c r="G31" s="251">
        <f t="shared" si="0"/>
        <v>0</v>
      </c>
      <c r="H31" s="243">
        <v>1</v>
      </c>
      <c r="I31" s="243">
        <v>1</v>
      </c>
      <c r="J31" s="243">
        <v>1</v>
      </c>
      <c r="K31" s="243">
        <v>1</v>
      </c>
      <c r="L31" s="243">
        <v>1</v>
      </c>
      <c r="M31" s="243">
        <v>1</v>
      </c>
      <c r="N31" s="243">
        <v>1</v>
      </c>
      <c r="O31" s="252" t="s">
        <v>57</v>
      </c>
      <c r="P31" s="243">
        <v>1</v>
      </c>
      <c r="Q31" s="243">
        <v>1</v>
      </c>
      <c r="R31" s="243">
        <v>1</v>
      </c>
      <c r="S31" s="243">
        <v>1</v>
      </c>
      <c r="T31" s="243">
        <v>1</v>
      </c>
      <c r="U31" s="243">
        <v>1</v>
      </c>
      <c r="V31" s="243">
        <v>1</v>
      </c>
      <c r="W31" s="243">
        <v>1</v>
      </c>
      <c r="X31" s="243">
        <v>1</v>
      </c>
      <c r="Y31" s="243">
        <v>1</v>
      </c>
      <c r="Z31" s="243">
        <v>1</v>
      </c>
      <c r="AA31" s="243">
        <v>1</v>
      </c>
      <c r="AB31" s="243">
        <v>1</v>
      </c>
      <c r="AC31" s="243">
        <v>1</v>
      </c>
      <c r="AD31" s="243">
        <v>1</v>
      </c>
      <c r="AE31" s="243">
        <v>1</v>
      </c>
      <c r="AF31" s="243">
        <v>1</v>
      </c>
      <c r="AG31" s="252" t="s">
        <v>57</v>
      </c>
      <c r="AH31" s="252" t="s">
        <v>57</v>
      </c>
      <c r="AI31" s="252" t="s">
        <v>57</v>
      </c>
      <c r="AJ31" s="252" t="s">
        <v>57</v>
      </c>
      <c r="AK31" s="252" t="s">
        <v>57</v>
      </c>
      <c r="AL31" s="252" t="s">
        <v>57</v>
      </c>
      <c r="AM31" s="252" t="s">
        <v>57</v>
      </c>
      <c r="AN31" s="252" t="s">
        <v>57</v>
      </c>
      <c r="AO31" s="252" t="s">
        <v>57</v>
      </c>
      <c r="AP31" s="252" t="s">
        <v>57</v>
      </c>
      <c r="AQ31" s="252" t="s">
        <v>57</v>
      </c>
      <c r="AR31" s="252" t="s">
        <v>57</v>
      </c>
      <c r="AS31" s="252" t="s">
        <v>57</v>
      </c>
      <c r="AT31" s="243">
        <v>1</v>
      </c>
      <c r="AU31" s="243">
        <v>1</v>
      </c>
      <c r="AV31" s="243">
        <v>1</v>
      </c>
      <c r="AW31" s="243">
        <v>1</v>
      </c>
      <c r="AX31" s="243">
        <v>1</v>
      </c>
      <c r="AY31" s="243">
        <v>1</v>
      </c>
      <c r="AZ31" s="243">
        <v>1</v>
      </c>
      <c r="BA31" s="243">
        <v>1</v>
      </c>
      <c r="BB31" s="243">
        <v>1</v>
      </c>
      <c r="BC31" s="243">
        <v>1</v>
      </c>
      <c r="BD31" s="243">
        <v>1</v>
      </c>
      <c r="BE31" s="243">
        <v>1</v>
      </c>
      <c r="BF31" s="245">
        <v>0</v>
      </c>
      <c r="BG31" s="243">
        <v>1</v>
      </c>
      <c r="BH31" s="245">
        <v>0</v>
      </c>
      <c r="BI31" s="252" t="s">
        <v>57</v>
      </c>
      <c r="BJ31" s="245">
        <v>0</v>
      </c>
      <c r="BK31" s="245">
        <v>0</v>
      </c>
      <c r="BL31" s="252" t="s">
        <v>57</v>
      </c>
      <c r="BM31" s="252" t="s">
        <v>57</v>
      </c>
      <c r="BN31" s="245">
        <v>0</v>
      </c>
      <c r="BO31" s="243">
        <v>1</v>
      </c>
      <c r="BP31" s="252" t="s">
        <v>57</v>
      </c>
      <c r="BQ31" s="243">
        <v>1</v>
      </c>
      <c r="BR31" s="245">
        <v>0</v>
      </c>
      <c r="BS31" s="243">
        <v>1</v>
      </c>
      <c r="BT31" s="243">
        <v>1</v>
      </c>
      <c r="BU31" s="243">
        <v>1</v>
      </c>
      <c r="BV31" s="243">
        <v>1</v>
      </c>
      <c r="BW31" s="243">
        <v>1</v>
      </c>
      <c r="BX31" s="243">
        <v>1</v>
      </c>
      <c r="BY31" s="243">
        <v>1</v>
      </c>
      <c r="BZ31" s="243">
        <v>1</v>
      </c>
      <c r="CA31" s="243">
        <v>1</v>
      </c>
      <c r="CB31" s="243">
        <v>1</v>
      </c>
      <c r="CC31" s="243">
        <v>1</v>
      </c>
      <c r="CD31" s="243">
        <v>1</v>
      </c>
      <c r="CE31" s="243">
        <v>1</v>
      </c>
      <c r="CF31" s="245">
        <v>0</v>
      </c>
      <c r="CG31" s="243">
        <v>1</v>
      </c>
      <c r="CH31" s="243">
        <v>1</v>
      </c>
      <c r="CI31" s="243">
        <v>1</v>
      </c>
      <c r="CJ31" s="252" t="s">
        <v>57</v>
      </c>
      <c r="CK31" s="245">
        <v>0</v>
      </c>
      <c r="CL31" s="245">
        <v>0</v>
      </c>
      <c r="CM31" s="245">
        <v>0</v>
      </c>
      <c r="CN31" s="245">
        <v>0</v>
      </c>
      <c r="CO31" s="252" t="s">
        <v>57</v>
      </c>
      <c r="CP31" s="252" t="s">
        <v>57</v>
      </c>
      <c r="CQ31" s="245">
        <v>0</v>
      </c>
      <c r="CR31" s="245">
        <v>0</v>
      </c>
      <c r="CS31" s="245">
        <v>0</v>
      </c>
      <c r="CT31" s="243">
        <v>1</v>
      </c>
      <c r="CU31" s="243">
        <v>1</v>
      </c>
      <c r="CV31" s="245">
        <v>0</v>
      </c>
      <c r="CW31" s="245">
        <v>0</v>
      </c>
      <c r="CX31" s="245">
        <v>0</v>
      </c>
      <c r="CY31" s="245">
        <v>0</v>
      </c>
      <c r="CZ31" s="243">
        <v>1</v>
      </c>
      <c r="DA31" s="245">
        <v>0</v>
      </c>
      <c r="DB31" s="245">
        <v>0</v>
      </c>
      <c r="DC31" s="252" t="s">
        <v>57</v>
      </c>
      <c r="DD31" s="245">
        <v>0</v>
      </c>
      <c r="DE31" s="252" t="s">
        <v>57</v>
      </c>
      <c r="DF31" s="243">
        <v>1</v>
      </c>
      <c r="DG31" s="252" t="s">
        <v>57</v>
      </c>
      <c r="DH31" s="252" t="s">
        <v>57</v>
      </c>
      <c r="DI31" s="252" t="s">
        <v>57</v>
      </c>
      <c r="DJ31" s="245">
        <v>0</v>
      </c>
      <c r="DK31" s="245">
        <v>0</v>
      </c>
      <c r="DL31" s="243">
        <v>1</v>
      </c>
      <c r="DM31" s="245">
        <v>0</v>
      </c>
      <c r="DN31" s="252" t="s">
        <v>57</v>
      </c>
      <c r="DO31" s="252" t="s">
        <v>57</v>
      </c>
      <c r="DP31" s="252" t="s">
        <v>57</v>
      </c>
      <c r="DQ31" s="252" t="s">
        <v>57</v>
      </c>
      <c r="DR31" s="252" t="s">
        <v>57</v>
      </c>
      <c r="DS31" s="243">
        <v>1</v>
      </c>
      <c r="DT31" s="243">
        <v>1</v>
      </c>
      <c r="DU31" s="245">
        <v>0</v>
      </c>
      <c r="DV31" s="243">
        <v>1</v>
      </c>
      <c r="DW31" s="252" t="s">
        <v>57</v>
      </c>
      <c r="DX31" s="245">
        <v>0</v>
      </c>
      <c r="DY31" s="245">
        <v>0</v>
      </c>
      <c r="DZ31" s="245">
        <v>0</v>
      </c>
      <c r="EA31" s="245">
        <v>0</v>
      </c>
      <c r="EB31" s="252" t="s">
        <v>57</v>
      </c>
      <c r="EC31" s="245">
        <v>0</v>
      </c>
      <c r="ED31" s="252" t="s">
        <v>57</v>
      </c>
      <c r="EE31" s="252" t="s">
        <v>57</v>
      </c>
      <c r="EF31" s="245">
        <v>0</v>
      </c>
      <c r="EG31" s="245">
        <v>0</v>
      </c>
      <c r="EH31" s="245">
        <v>0</v>
      </c>
      <c r="EI31" s="245">
        <v>0</v>
      </c>
      <c r="EJ31" s="245">
        <v>0</v>
      </c>
      <c r="EK31" s="245">
        <v>0</v>
      </c>
      <c r="EL31" s="245">
        <v>0</v>
      </c>
      <c r="EM31" s="245">
        <v>0</v>
      </c>
      <c r="EN31" s="245">
        <v>0</v>
      </c>
      <c r="EO31" s="245">
        <v>0</v>
      </c>
      <c r="EP31" s="243">
        <v>1</v>
      </c>
      <c r="EQ31" s="245">
        <v>0</v>
      </c>
      <c r="ER31" s="243">
        <v>1</v>
      </c>
      <c r="ES31" s="243">
        <v>1</v>
      </c>
      <c r="ET31" s="243">
        <v>1</v>
      </c>
      <c r="EU31" s="243">
        <v>1</v>
      </c>
      <c r="EV31" s="245">
        <v>0</v>
      </c>
      <c r="EW31" s="243">
        <v>1</v>
      </c>
      <c r="EX31" s="243">
        <v>1</v>
      </c>
      <c r="EY31" s="245">
        <v>0</v>
      </c>
      <c r="EZ31" s="243">
        <v>1</v>
      </c>
      <c r="FA31" s="243">
        <v>1</v>
      </c>
      <c r="FB31" s="243">
        <v>1</v>
      </c>
      <c r="FC31" s="246">
        <f t="shared" si="3"/>
        <v>73</v>
      </c>
      <c r="FD31" s="140">
        <f t="shared" si="4"/>
        <v>0.62931034482758619</v>
      </c>
      <c r="FE31" s="253">
        <f t="shared" si="2"/>
        <v>29</v>
      </c>
      <c r="FF31" s="248"/>
      <c r="FG31" s="6">
        <v>0</v>
      </c>
      <c r="FH31" s="254">
        <v>3622605</v>
      </c>
      <c r="FI31" s="97">
        <v>20560697000</v>
      </c>
      <c r="FJ31" s="97">
        <v>1287933000</v>
      </c>
      <c r="FK31" s="97">
        <v>24619.45555187052</v>
      </c>
      <c r="FL31" s="97">
        <v>5242500872</v>
      </c>
      <c r="FM31" s="97">
        <v>41086977553</v>
      </c>
      <c r="FN31" s="97">
        <v>0</v>
      </c>
    </row>
    <row r="32" spans="1:170" s="133" customFormat="1">
      <c r="A32" s="135" t="s">
        <v>185</v>
      </c>
      <c r="B32" s="129" t="s">
        <v>30</v>
      </c>
      <c r="C32" s="243">
        <v>1</v>
      </c>
      <c r="D32" s="243">
        <v>1</v>
      </c>
      <c r="E32" s="251">
        <v>17051457400</v>
      </c>
      <c r="F32" s="251">
        <v>17051457400</v>
      </c>
      <c r="G32" s="251">
        <f t="shared" si="0"/>
        <v>0</v>
      </c>
      <c r="H32" s="255">
        <v>1</v>
      </c>
      <c r="I32" s="255">
        <v>1</v>
      </c>
      <c r="J32" s="255">
        <v>1</v>
      </c>
      <c r="K32" s="255">
        <v>1</v>
      </c>
      <c r="L32" s="255">
        <v>1</v>
      </c>
      <c r="M32" s="255">
        <v>1</v>
      </c>
      <c r="N32" s="243">
        <v>1</v>
      </c>
      <c r="O32" s="256" t="s">
        <v>57</v>
      </c>
      <c r="P32" s="255">
        <v>1</v>
      </c>
      <c r="Q32" s="255">
        <v>1</v>
      </c>
      <c r="R32" s="255">
        <v>1</v>
      </c>
      <c r="S32" s="255">
        <v>1</v>
      </c>
      <c r="T32" s="255">
        <v>1</v>
      </c>
      <c r="U32" s="255">
        <v>1</v>
      </c>
      <c r="V32" s="255">
        <v>1</v>
      </c>
      <c r="W32" s="255">
        <v>1</v>
      </c>
      <c r="X32" s="255">
        <v>1</v>
      </c>
      <c r="Y32" s="255">
        <v>1</v>
      </c>
      <c r="Z32" s="243">
        <v>1</v>
      </c>
      <c r="AA32" s="255">
        <v>1</v>
      </c>
      <c r="AB32" s="255">
        <v>1</v>
      </c>
      <c r="AC32" s="243">
        <v>1</v>
      </c>
      <c r="AD32" s="243">
        <v>1</v>
      </c>
      <c r="AE32" s="243">
        <v>1</v>
      </c>
      <c r="AF32" s="243">
        <v>1</v>
      </c>
      <c r="AG32" s="252" t="s">
        <v>57</v>
      </c>
      <c r="AH32" s="252" t="s">
        <v>57</v>
      </c>
      <c r="AI32" s="252" t="s">
        <v>57</v>
      </c>
      <c r="AJ32" s="252" t="s">
        <v>57</v>
      </c>
      <c r="AK32" s="252" t="s">
        <v>57</v>
      </c>
      <c r="AL32" s="252" t="s">
        <v>57</v>
      </c>
      <c r="AM32" s="252" t="s">
        <v>57</v>
      </c>
      <c r="AN32" s="252" t="s">
        <v>57</v>
      </c>
      <c r="AO32" s="252" t="s">
        <v>57</v>
      </c>
      <c r="AP32" s="252" t="s">
        <v>57</v>
      </c>
      <c r="AQ32" s="252" t="s">
        <v>57</v>
      </c>
      <c r="AR32" s="256" t="s">
        <v>57</v>
      </c>
      <c r="AS32" s="256" t="s">
        <v>57</v>
      </c>
      <c r="AT32" s="255">
        <v>1</v>
      </c>
      <c r="AU32" s="255">
        <v>1</v>
      </c>
      <c r="AV32" s="255">
        <v>1</v>
      </c>
      <c r="AW32" s="255">
        <v>1</v>
      </c>
      <c r="AX32" s="255">
        <v>1</v>
      </c>
      <c r="AY32" s="255">
        <v>1</v>
      </c>
      <c r="AZ32" s="255">
        <v>1</v>
      </c>
      <c r="BA32" s="255">
        <v>1</v>
      </c>
      <c r="BB32" s="255">
        <v>1</v>
      </c>
      <c r="BC32" s="255">
        <v>1</v>
      </c>
      <c r="BD32" s="255">
        <v>1</v>
      </c>
      <c r="BE32" s="255">
        <v>1</v>
      </c>
      <c r="BF32" s="255">
        <v>1</v>
      </c>
      <c r="BG32" s="243">
        <v>1</v>
      </c>
      <c r="BH32" s="243">
        <v>1</v>
      </c>
      <c r="BI32" s="256" t="s">
        <v>57</v>
      </c>
      <c r="BJ32" s="243">
        <v>1</v>
      </c>
      <c r="BK32" s="243">
        <v>1</v>
      </c>
      <c r="BL32" s="256" t="s">
        <v>57</v>
      </c>
      <c r="BM32" s="256" t="s">
        <v>57</v>
      </c>
      <c r="BN32" s="243">
        <v>1</v>
      </c>
      <c r="BO32" s="243">
        <v>1</v>
      </c>
      <c r="BP32" s="256" t="s">
        <v>57</v>
      </c>
      <c r="BQ32" s="243">
        <v>1</v>
      </c>
      <c r="BR32" s="243">
        <v>1</v>
      </c>
      <c r="BS32" s="243">
        <v>1</v>
      </c>
      <c r="BT32" s="243">
        <v>1</v>
      </c>
      <c r="BU32" s="243">
        <v>1</v>
      </c>
      <c r="BV32" s="243">
        <v>1</v>
      </c>
      <c r="BW32" s="243">
        <v>1</v>
      </c>
      <c r="BX32" s="243">
        <v>1</v>
      </c>
      <c r="BY32" s="243">
        <v>1</v>
      </c>
      <c r="BZ32" s="243">
        <v>1</v>
      </c>
      <c r="CA32" s="243">
        <v>1</v>
      </c>
      <c r="CB32" s="243">
        <v>1</v>
      </c>
      <c r="CC32" s="243">
        <v>1</v>
      </c>
      <c r="CD32" s="243">
        <v>1</v>
      </c>
      <c r="CE32" s="243">
        <v>1</v>
      </c>
      <c r="CF32" s="243">
        <v>1</v>
      </c>
      <c r="CG32" s="243">
        <v>1</v>
      </c>
      <c r="CH32" s="243">
        <v>1</v>
      </c>
      <c r="CI32" s="243">
        <v>1</v>
      </c>
      <c r="CJ32" s="256" t="s">
        <v>57</v>
      </c>
      <c r="CK32" s="243">
        <v>1</v>
      </c>
      <c r="CL32" s="243">
        <v>1</v>
      </c>
      <c r="CM32" s="255">
        <v>1</v>
      </c>
      <c r="CN32" s="243">
        <v>1</v>
      </c>
      <c r="CO32" s="256" t="s">
        <v>57</v>
      </c>
      <c r="CP32" s="256" t="s">
        <v>57</v>
      </c>
      <c r="CQ32" s="243">
        <v>1</v>
      </c>
      <c r="CR32" s="243">
        <v>1</v>
      </c>
      <c r="CS32" s="243">
        <v>1</v>
      </c>
      <c r="CT32" s="243">
        <v>1</v>
      </c>
      <c r="CU32" s="243">
        <v>1</v>
      </c>
      <c r="CV32" s="243">
        <v>1</v>
      </c>
      <c r="CW32" s="243">
        <v>1</v>
      </c>
      <c r="CX32" s="243">
        <v>1</v>
      </c>
      <c r="CY32" s="243">
        <v>1</v>
      </c>
      <c r="CZ32" s="243">
        <v>1</v>
      </c>
      <c r="DA32" s="243">
        <v>1</v>
      </c>
      <c r="DB32" s="243">
        <v>1</v>
      </c>
      <c r="DC32" s="256" t="s">
        <v>57</v>
      </c>
      <c r="DD32" s="243">
        <v>1</v>
      </c>
      <c r="DE32" s="256" t="s">
        <v>57</v>
      </c>
      <c r="DF32" s="255">
        <v>1</v>
      </c>
      <c r="DG32" s="256" t="s">
        <v>57</v>
      </c>
      <c r="DH32" s="256" t="s">
        <v>57</v>
      </c>
      <c r="DI32" s="256" t="s">
        <v>57</v>
      </c>
      <c r="DJ32" s="243">
        <v>1</v>
      </c>
      <c r="DK32" s="243">
        <v>1</v>
      </c>
      <c r="DL32" s="243">
        <v>1</v>
      </c>
      <c r="DM32" s="243">
        <v>1</v>
      </c>
      <c r="DN32" s="256" t="s">
        <v>57</v>
      </c>
      <c r="DO32" s="256" t="s">
        <v>57</v>
      </c>
      <c r="DP32" s="256" t="s">
        <v>57</v>
      </c>
      <c r="DQ32" s="256" t="s">
        <v>57</v>
      </c>
      <c r="DR32" s="256" t="s">
        <v>57</v>
      </c>
      <c r="DS32" s="243">
        <v>1</v>
      </c>
      <c r="DT32" s="243">
        <v>1</v>
      </c>
      <c r="DU32" s="243">
        <v>1</v>
      </c>
      <c r="DV32" s="243">
        <v>1</v>
      </c>
      <c r="DW32" s="256" t="s">
        <v>57</v>
      </c>
      <c r="DX32" s="243">
        <v>1</v>
      </c>
      <c r="DY32" s="243">
        <v>1</v>
      </c>
      <c r="DZ32" s="243">
        <v>1</v>
      </c>
      <c r="EA32" s="243">
        <v>1</v>
      </c>
      <c r="EB32" s="256" t="s">
        <v>57</v>
      </c>
      <c r="EC32" s="243">
        <v>1</v>
      </c>
      <c r="ED32" s="256" t="s">
        <v>57</v>
      </c>
      <c r="EE32" s="256" t="s">
        <v>57</v>
      </c>
      <c r="EF32" s="243">
        <v>1</v>
      </c>
      <c r="EG32" s="243">
        <v>1</v>
      </c>
      <c r="EH32" s="243">
        <v>1</v>
      </c>
      <c r="EI32" s="243">
        <v>1</v>
      </c>
      <c r="EJ32" s="243">
        <v>1</v>
      </c>
      <c r="EK32" s="245">
        <v>0</v>
      </c>
      <c r="EL32" s="243">
        <v>1</v>
      </c>
      <c r="EM32" s="243">
        <v>1</v>
      </c>
      <c r="EN32" s="243">
        <v>1</v>
      </c>
      <c r="EO32" s="243">
        <v>1</v>
      </c>
      <c r="EP32" s="243">
        <v>1</v>
      </c>
      <c r="EQ32" s="243">
        <v>1</v>
      </c>
      <c r="ER32" s="243">
        <v>1</v>
      </c>
      <c r="ES32" s="243">
        <v>1</v>
      </c>
      <c r="ET32" s="243">
        <v>1</v>
      </c>
      <c r="EU32" s="243">
        <v>1</v>
      </c>
      <c r="EV32" s="243">
        <v>1</v>
      </c>
      <c r="EW32" s="243">
        <v>1</v>
      </c>
      <c r="EX32" s="243">
        <v>1</v>
      </c>
      <c r="EY32" s="243">
        <v>1</v>
      </c>
      <c r="EZ32" s="243">
        <v>1</v>
      </c>
      <c r="FA32" s="243">
        <v>1</v>
      </c>
      <c r="FB32" s="243">
        <v>1</v>
      </c>
      <c r="FC32" s="246">
        <f t="shared" si="3"/>
        <v>115</v>
      </c>
      <c r="FD32" s="140">
        <f t="shared" si="4"/>
        <v>0.99137931034482762</v>
      </c>
      <c r="FE32" s="253">
        <f t="shared" si="2"/>
        <v>7</v>
      </c>
      <c r="FF32" s="248"/>
      <c r="FG32" s="5">
        <v>1</v>
      </c>
      <c r="FH32" s="254">
        <v>1313067</v>
      </c>
      <c r="FI32" s="97">
        <v>2255673000</v>
      </c>
      <c r="FJ32" s="97">
        <v>0</v>
      </c>
      <c r="FK32" s="97">
        <v>4865.224216616285</v>
      </c>
      <c r="FL32" s="97">
        <v>970549200</v>
      </c>
      <c r="FM32" s="97">
        <v>16080908200</v>
      </c>
      <c r="FN32" s="97">
        <v>0</v>
      </c>
    </row>
    <row r="33" spans="1:170" s="133" customFormat="1">
      <c r="A33" s="135" t="s">
        <v>186</v>
      </c>
      <c r="B33" s="129" t="s">
        <v>31</v>
      </c>
      <c r="C33" s="243">
        <v>1</v>
      </c>
      <c r="D33" s="243">
        <v>1</v>
      </c>
      <c r="E33" s="251">
        <v>101988714762</v>
      </c>
      <c r="F33" s="251">
        <v>101988714762</v>
      </c>
      <c r="G33" s="251">
        <f t="shared" si="0"/>
        <v>0</v>
      </c>
      <c r="H33" s="245">
        <v>0</v>
      </c>
      <c r="I33" s="245">
        <v>0</v>
      </c>
      <c r="J33" s="243">
        <v>1</v>
      </c>
      <c r="K33" s="243">
        <v>1</v>
      </c>
      <c r="L33" s="243">
        <v>1</v>
      </c>
      <c r="M33" s="243">
        <v>1</v>
      </c>
      <c r="N33" s="243">
        <v>1</v>
      </c>
      <c r="O33" s="252" t="s">
        <v>57</v>
      </c>
      <c r="P33" s="243">
        <v>1</v>
      </c>
      <c r="Q33" s="255">
        <v>1</v>
      </c>
      <c r="R33" s="255">
        <v>1</v>
      </c>
      <c r="S33" s="255">
        <v>1</v>
      </c>
      <c r="T33" s="255">
        <v>1</v>
      </c>
      <c r="U33" s="258">
        <v>0</v>
      </c>
      <c r="V33" s="243">
        <v>1</v>
      </c>
      <c r="W33" s="245">
        <v>0</v>
      </c>
      <c r="X33" s="243">
        <v>1</v>
      </c>
      <c r="Y33" s="243">
        <v>1</v>
      </c>
      <c r="Z33" s="243">
        <v>1</v>
      </c>
      <c r="AA33" s="243">
        <v>1</v>
      </c>
      <c r="AB33" s="243">
        <v>1</v>
      </c>
      <c r="AC33" s="243">
        <v>1</v>
      </c>
      <c r="AD33" s="243">
        <v>1</v>
      </c>
      <c r="AE33" s="243">
        <v>1</v>
      </c>
      <c r="AF33" s="243">
        <v>1</v>
      </c>
      <c r="AG33" s="252" t="s">
        <v>57</v>
      </c>
      <c r="AH33" s="252" t="s">
        <v>57</v>
      </c>
      <c r="AI33" s="252" t="s">
        <v>57</v>
      </c>
      <c r="AJ33" s="252" t="s">
        <v>57</v>
      </c>
      <c r="AK33" s="252" t="s">
        <v>57</v>
      </c>
      <c r="AL33" s="252" t="s">
        <v>57</v>
      </c>
      <c r="AM33" s="252" t="s">
        <v>57</v>
      </c>
      <c r="AN33" s="252" t="s">
        <v>57</v>
      </c>
      <c r="AO33" s="252" t="s">
        <v>57</v>
      </c>
      <c r="AP33" s="252" t="s">
        <v>57</v>
      </c>
      <c r="AQ33" s="252" t="s">
        <v>57</v>
      </c>
      <c r="AR33" s="252" t="s">
        <v>57</v>
      </c>
      <c r="AS33" s="252" t="s">
        <v>57</v>
      </c>
      <c r="AT33" s="243">
        <v>1</v>
      </c>
      <c r="AU33" s="245">
        <v>0</v>
      </c>
      <c r="AV33" s="245">
        <v>0</v>
      </c>
      <c r="AW33" s="243">
        <v>1</v>
      </c>
      <c r="AX33" s="243">
        <v>1</v>
      </c>
      <c r="AY33" s="243">
        <v>1</v>
      </c>
      <c r="AZ33" s="245">
        <v>0</v>
      </c>
      <c r="BA33" s="243">
        <v>1</v>
      </c>
      <c r="BB33" s="243">
        <v>1</v>
      </c>
      <c r="BC33" s="243">
        <v>1</v>
      </c>
      <c r="BD33" s="245">
        <v>0</v>
      </c>
      <c r="BE33" s="245">
        <v>0</v>
      </c>
      <c r="BF33" s="245">
        <v>0</v>
      </c>
      <c r="BG33" s="245">
        <v>0</v>
      </c>
      <c r="BH33" s="243">
        <v>1</v>
      </c>
      <c r="BI33" s="252" t="s">
        <v>57</v>
      </c>
      <c r="BJ33" s="245">
        <v>0</v>
      </c>
      <c r="BK33" s="243">
        <v>1</v>
      </c>
      <c r="BL33" s="252" t="s">
        <v>57</v>
      </c>
      <c r="BM33" s="252" t="s">
        <v>57</v>
      </c>
      <c r="BN33" s="245">
        <v>0</v>
      </c>
      <c r="BO33" s="245">
        <v>0</v>
      </c>
      <c r="BP33" s="252" t="s">
        <v>57</v>
      </c>
      <c r="BQ33" s="245">
        <v>0</v>
      </c>
      <c r="BR33" s="245">
        <v>0</v>
      </c>
      <c r="BS33" s="243">
        <v>1</v>
      </c>
      <c r="BT33" s="243">
        <v>1</v>
      </c>
      <c r="BU33" s="243">
        <v>1</v>
      </c>
      <c r="BV33" s="243">
        <v>1</v>
      </c>
      <c r="BW33" s="243">
        <v>1</v>
      </c>
      <c r="BX33" s="243">
        <v>1</v>
      </c>
      <c r="BY33" s="243">
        <v>1</v>
      </c>
      <c r="BZ33" s="243">
        <v>1</v>
      </c>
      <c r="CA33" s="243">
        <v>1</v>
      </c>
      <c r="CB33" s="245">
        <v>0</v>
      </c>
      <c r="CC33" s="243">
        <v>1</v>
      </c>
      <c r="CD33" s="243">
        <v>1</v>
      </c>
      <c r="CE33" s="243">
        <v>1</v>
      </c>
      <c r="CF33" s="243">
        <v>1</v>
      </c>
      <c r="CG33" s="243">
        <v>1</v>
      </c>
      <c r="CH33" s="243">
        <v>1</v>
      </c>
      <c r="CI33" s="243">
        <v>1</v>
      </c>
      <c r="CJ33" s="252" t="s">
        <v>57</v>
      </c>
      <c r="CK33" s="243">
        <v>1</v>
      </c>
      <c r="CL33" s="243">
        <v>1</v>
      </c>
      <c r="CM33" s="243">
        <v>1</v>
      </c>
      <c r="CN33" s="245">
        <v>0</v>
      </c>
      <c r="CO33" s="252" t="s">
        <v>57</v>
      </c>
      <c r="CP33" s="252" t="s">
        <v>57</v>
      </c>
      <c r="CQ33" s="243">
        <v>1</v>
      </c>
      <c r="CR33" s="245">
        <v>0</v>
      </c>
      <c r="CS33" s="245">
        <v>0</v>
      </c>
      <c r="CT33" s="243">
        <v>1</v>
      </c>
      <c r="CU33" s="243">
        <v>1</v>
      </c>
      <c r="CV33" s="245">
        <v>0</v>
      </c>
      <c r="CW33" s="245">
        <v>0</v>
      </c>
      <c r="CX33" s="245">
        <v>0</v>
      </c>
      <c r="CY33" s="245">
        <v>0</v>
      </c>
      <c r="CZ33" s="243">
        <v>1</v>
      </c>
      <c r="DA33" s="245">
        <v>0</v>
      </c>
      <c r="DB33" s="243">
        <v>1</v>
      </c>
      <c r="DC33" s="252" t="s">
        <v>57</v>
      </c>
      <c r="DD33" s="245">
        <v>0</v>
      </c>
      <c r="DE33" s="252" t="s">
        <v>57</v>
      </c>
      <c r="DF33" s="243">
        <v>1</v>
      </c>
      <c r="DG33" s="252" t="s">
        <v>57</v>
      </c>
      <c r="DH33" s="252" t="s">
        <v>57</v>
      </c>
      <c r="DI33" s="252" t="s">
        <v>57</v>
      </c>
      <c r="DJ33" s="245">
        <v>0</v>
      </c>
      <c r="DK33" s="245">
        <v>0</v>
      </c>
      <c r="DL33" s="243">
        <v>1</v>
      </c>
      <c r="DM33" s="243">
        <v>1</v>
      </c>
      <c r="DN33" s="252" t="s">
        <v>57</v>
      </c>
      <c r="DO33" s="252" t="s">
        <v>57</v>
      </c>
      <c r="DP33" s="252" t="s">
        <v>57</v>
      </c>
      <c r="DQ33" s="252" t="s">
        <v>57</v>
      </c>
      <c r="DR33" s="252" t="s">
        <v>57</v>
      </c>
      <c r="DS33" s="243">
        <v>1</v>
      </c>
      <c r="DT33" s="243">
        <v>1</v>
      </c>
      <c r="DU33" s="245">
        <v>0</v>
      </c>
      <c r="DV33" s="243">
        <v>1</v>
      </c>
      <c r="DW33" s="252" t="s">
        <v>57</v>
      </c>
      <c r="DX33" s="243">
        <v>1</v>
      </c>
      <c r="DY33" s="245">
        <v>0</v>
      </c>
      <c r="DZ33" s="245">
        <v>0</v>
      </c>
      <c r="EA33" s="245">
        <v>0</v>
      </c>
      <c r="EB33" s="252" t="s">
        <v>57</v>
      </c>
      <c r="EC33" s="245">
        <v>0</v>
      </c>
      <c r="ED33" s="252" t="s">
        <v>57</v>
      </c>
      <c r="EE33" s="252" t="s">
        <v>57</v>
      </c>
      <c r="EF33" s="245">
        <v>0</v>
      </c>
      <c r="EG33" s="245">
        <v>0</v>
      </c>
      <c r="EH33" s="245">
        <v>0</v>
      </c>
      <c r="EI33" s="245">
        <v>0</v>
      </c>
      <c r="EJ33" s="245">
        <v>0</v>
      </c>
      <c r="EK33" s="243">
        <v>1</v>
      </c>
      <c r="EL33" s="245">
        <v>0</v>
      </c>
      <c r="EM33" s="243">
        <v>1</v>
      </c>
      <c r="EN33" s="243">
        <v>1</v>
      </c>
      <c r="EO33" s="243">
        <v>1</v>
      </c>
      <c r="EP33" s="243">
        <v>1</v>
      </c>
      <c r="EQ33" s="245">
        <v>0</v>
      </c>
      <c r="ER33" s="243">
        <v>1</v>
      </c>
      <c r="ES33" s="243">
        <v>1</v>
      </c>
      <c r="ET33" s="243">
        <v>1</v>
      </c>
      <c r="EU33" s="245">
        <v>0</v>
      </c>
      <c r="EV33" s="245">
        <v>0</v>
      </c>
      <c r="EW33" s="245">
        <v>0</v>
      </c>
      <c r="EX33" s="243">
        <v>1</v>
      </c>
      <c r="EY33" s="245">
        <v>0</v>
      </c>
      <c r="EZ33" s="243">
        <v>1</v>
      </c>
      <c r="FA33" s="243">
        <v>1</v>
      </c>
      <c r="FB33" s="245">
        <v>0</v>
      </c>
      <c r="FC33" s="246">
        <f t="shared" si="3"/>
        <v>71</v>
      </c>
      <c r="FD33" s="140">
        <f t="shared" si="4"/>
        <v>0.61206896551724133</v>
      </c>
      <c r="FE33" s="253">
        <f t="shared" si="2"/>
        <v>30</v>
      </c>
      <c r="FF33" s="248"/>
      <c r="FG33" s="6">
        <v>0</v>
      </c>
      <c r="FH33" s="254">
        <v>8163963</v>
      </c>
      <c r="FI33" s="97">
        <v>43474902130</v>
      </c>
      <c r="FJ33" s="97">
        <v>6618541910</v>
      </c>
      <c r="FK33" s="97">
        <v>11593.215258070022</v>
      </c>
      <c r="FL33" s="97">
        <v>8871022184</v>
      </c>
      <c r="FM33" s="97">
        <v>93117692578</v>
      </c>
      <c r="FN33" s="97">
        <v>0</v>
      </c>
    </row>
    <row r="34" spans="1:170" s="133" customFormat="1">
      <c r="A34" s="135" t="s">
        <v>187</v>
      </c>
      <c r="B34" s="129" t="s">
        <v>32</v>
      </c>
      <c r="C34" s="243">
        <v>1</v>
      </c>
      <c r="D34" s="243">
        <v>1</v>
      </c>
      <c r="E34" s="251">
        <v>39922727687</v>
      </c>
      <c r="F34" s="251">
        <v>39922727687</v>
      </c>
      <c r="G34" s="251">
        <f t="shared" si="0"/>
        <v>0</v>
      </c>
      <c r="H34" s="243">
        <v>1</v>
      </c>
      <c r="I34" s="245">
        <v>0</v>
      </c>
      <c r="J34" s="243">
        <v>1</v>
      </c>
      <c r="K34" s="243">
        <v>1</v>
      </c>
      <c r="L34" s="243">
        <v>1</v>
      </c>
      <c r="M34" s="243">
        <v>1</v>
      </c>
      <c r="N34" s="243">
        <v>1</v>
      </c>
      <c r="O34" s="252" t="s">
        <v>57</v>
      </c>
      <c r="P34" s="243">
        <v>1</v>
      </c>
      <c r="Q34" s="243">
        <v>1</v>
      </c>
      <c r="R34" s="243">
        <v>1</v>
      </c>
      <c r="S34" s="243">
        <v>1</v>
      </c>
      <c r="T34" s="243">
        <v>1</v>
      </c>
      <c r="U34" s="243">
        <v>1</v>
      </c>
      <c r="V34" s="243">
        <v>1</v>
      </c>
      <c r="W34" s="243">
        <v>1</v>
      </c>
      <c r="X34" s="243">
        <v>1</v>
      </c>
      <c r="Y34" s="243">
        <v>1</v>
      </c>
      <c r="Z34" s="243">
        <v>1</v>
      </c>
      <c r="AA34" s="243">
        <v>1</v>
      </c>
      <c r="AB34" s="243">
        <v>1</v>
      </c>
      <c r="AC34" s="243">
        <v>1</v>
      </c>
      <c r="AD34" s="243">
        <v>1</v>
      </c>
      <c r="AE34" s="243">
        <v>1</v>
      </c>
      <c r="AF34" s="243">
        <v>1</v>
      </c>
      <c r="AG34" s="252" t="s">
        <v>57</v>
      </c>
      <c r="AH34" s="252" t="s">
        <v>57</v>
      </c>
      <c r="AI34" s="252" t="s">
        <v>57</v>
      </c>
      <c r="AJ34" s="252" t="s">
        <v>57</v>
      </c>
      <c r="AK34" s="252" t="s">
        <v>57</v>
      </c>
      <c r="AL34" s="252" t="s">
        <v>57</v>
      </c>
      <c r="AM34" s="252" t="s">
        <v>57</v>
      </c>
      <c r="AN34" s="252" t="s">
        <v>57</v>
      </c>
      <c r="AO34" s="252" t="s">
        <v>57</v>
      </c>
      <c r="AP34" s="252" t="s">
        <v>57</v>
      </c>
      <c r="AQ34" s="252" t="s">
        <v>57</v>
      </c>
      <c r="AR34" s="252" t="s">
        <v>57</v>
      </c>
      <c r="AS34" s="252" t="s">
        <v>57</v>
      </c>
      <c r="AT34" s="243">
        <v>1</v>
      </c>
      <c r="AU34" s="243">
        <v>1</v>
      </c>
      <c r="AV34" s="243">
        <v>1</v>
      </c>
      <c r="AW34" s="243">
        <v>1</v>
      </c>
      <c r="AX34" s="243">
        <v>1</v>
      </c>
      <c r="AY34" s="243">
        <v>1</v>
      </c>
      <c r="AZ34" s="245">
        <v>0</v>
      </c>
      <c r="BA34" s="243">
        <v>1</v>
      </c>
      <c r="BB34" s="243">
        <v>1</v>
      </c>
      <c r="BC34" s="245">
        <v>0</v>
      </c>
      <c r="BD34" s="243">
        <v>1</v>
      </c>
      <c r="BE34" s="243">
        <v>1</v>
      </c>
      <c r="BF34" s="243">
        <v>1</v>
      </c>
      <c r="BG34" s="243">
        <v>1</v>
      </c>
      <c r="BH34" s="243">
        <v>1</v>
      </c>
      <c r="BI34" s="252" t="s">
        <v>57</v>
      </c>
      <c r="BJ34" s="245">
        <v>0</v>
      </c>
      <c r="BK34" s="243">
        <v>1</v>
      </c>
      <c r="BL34" s="252" t="s">
        <v>57</v>
      </c>
      <c r="BM34" s="252" t="s">
        <v>57</v>
      </c>
      <c r="BN34" s="243">
        <v>1</v>
      </c>
      <c r="BO34" s="243">
        <v>1</v>
      </c>
      <c r="BP34" s="252" t="s">
        <v>57</v>
      </c>
      <c r="BQ34" s="243">
        <v>1</v>
      </c>
      <c r="BR34" s="243">
        <v>1</v>
      </c>
      <c r="BS34" s="243">
        <v>1</v>
      </c>
      <c r="BT34" s="243">
        <v>1</v>
      </c>
      <c r="BU34" s="243">
        <v>1</v>
      </c>
      <c r="BV34" s="243">
        <v>1</v>
      </c>
      <c r="BW34" s="243">
        <v>1</v>
      </c>
      <c r="BX34" s="243">
        <v>1</v>
      </c>
      <c r="BY34" s="243">
        <v>1</v>
      </c>
      <c r="BZ34" s="243">
        <v>1</v>
      </c>
      <c r="CA34" s="243">
        <v>1</v>
      </c>
      <c r="CB34" s="243">
        <v>1</v>
      </c>
      <c r="CC34" s="243">
        <v>1</v>
      </c>
      <c r="CD34" s="245">
        <v>0</v>
      </c>
      <c r="CE34" s="243">
        <v>1</v>
      </c>
      <c r="CF34" s="243">
        <v>1</v>
      </c>
      <c r="CG34" s="243">
        <v>1</v>
      </c>
      <c r="CH34" s="243">
        <v>1</v>
      </c>
      <c r="CI34" s="243">
        <v>1</v>
      </c>
      <c r="CJ34" s="252" t="s">
        <v>57</v>
      </c>
      <c r="CK34" s="243">
        <v>1</v>
      </c>
      <c r="CL34" s="243">
        <v>1</v>
      </c>
      <c r="CM34" s="243">
        <v>1</v>
      </c>
      <c r="CN34" s="243">
        <v>1</v>
      </c>
      <c r="CO34" s="252" t="s">
        <v>57</v>
      </c>
      <c r="CP34" s="252" t="s">
        <v>57</v>
      </c>
      <c r="CQ34" s="245">
        <v>0</v>
      </c>
      <c r="CR34" s="243">
        <v>1</v>
      </c>
      <c r="CS34" s="243">
        <v>1</v>
      </c>
      <c r="CT34" s="243">
        <v>1</v>
      </c>
      <c r="CU34" s="243">
        <v>1</v>
      </c>
      <c r="CV34" s="243">
        <v>1</v>
      </c>
      <c r="CW34" s="243">
        <v>1</v>
      </c>
      <c r="CX34" s="243">
        <v>1</v>
      </c>
      <c r="CY34" s="243">
        <v>1</v>
      </c>
      <c r="CZ34" s="243">
        <v>1</v>
      </c>
      <c r="DA34" s="243">
        <v>1</v>
      </c>
      <c r="DB34" s="243">
        <v>1</v>
      </c>
      <c r="DC34" s="252" t="s">
        <v>57</v>
      </c>
      <c r="DD34" s="245">
        <v>0</v>
      </c>
      <c r="DE34" s="252" t="s">
        <v>57</v>
      </c>
      <c r="DF34" s="243">
        <v>1</v>
      </c>
      <c r="DG34" s="252" t="s">
        <v>57</v>
      </c>
      <c r="DH34" s="252" t="s">
        <v>57</v>
      </c>
      <c r="DI34" s="252" t="s">
        <v>57</v>
      </c>
      <c r="DJ34" s="243">
        <v>1</v>
      </c>
      <c r="DK34" s="243">
        <v>1</v>
      </c>
      <c r="DL34" s="243">
        <v>1</v>
      </c>
      <c r="DM34" s="243">
        <v>1</v>
      </c>
      <c r="DN34" s="252" t="s">
        <v>57</v>
      </c>
      <c r="DO34" s="252" t="s">
        <v>57</v>
      </c>
      <c r="DP34" s="252" t="s">
        <v>57</v>
      </c>
      <c r="DQ34" s="252" t="s">
        <v>57</v>
      </c>
      <c r="DR34" s="252" t="s">
        <v>57</v>
      </c>
      <c r="DS34" s="243">
        <v>1</v>
      </c>
      <c r="DT34" s="243">
        <v>1</v>
      </c>
      <c r="DU34" s="243">
        <v>1</v>
      </c>
      <c r="DV34" s="243">
        <v>1</v>
      </c>
      <c r="DW34" s="252" t="s">
        <v>57</v>
      </c>
      <c r="DX34" s="243">
        <v>1</v>
      </c>
      <c r="DY34" s="243">
        <v>1</v>
      </c>
      <c r="DZ34" s="243">
        <v>1</v>
      </c>
      <c r="EA34" s="245">
        <v>0</v>
      </c>
      <c r="EB34" s="252" t="s">
        <v>57</v>
      </c>
      <c r="EC34" s="243">
        <v>1</v>
      </c>
      <c r="ED34" s="252" t="s">
        <v>57</v>
      </c>
      <c r="EE34" s="252" t="s">
        <v>57</v>
      </c>
      <c r="EF34" s="243">
        <v>1</v>
      </c>
      <c r="EG34" s="243">
        <v>1</v>
      </c>
      <c r="EH34" s="243">
        <v>1</v>
      </c>
      <c r="EI34" s="245">
        <v>0</v>
      </c>
      <c r="EJ34" s="245">
        <v>0</v>
      </c>
      <c r="EK34" s="243">
        <v>1</v>
      </c>
      <c r="EL34" s="243">
        <v>1</v>
      </c>
      <c r="EM34" s="243">
        <v>1</v>
      </c>
      <c r="EN34" s="243">
        <v>1</v>
      </c>
      <c r="EO34" s="245">
        <v>0</v>
      </c>
      <c r="EP34" s="243">
        <v>1</v>
      </c>
      <c r="EQ34" s="243">
        <v>1</v>
      </c>
      <c r="ER34" s="243">
        <v>1</v>
      </c>
      <c r="ES34" s="243">
        <v>1</v>
      </c>
      <c r="ET34" s="243">
        <v>1</v>
      </c>
      <c r="EU34" s="243">
        <v>1</v>
      </c>
      <c r="EV34" s="243">
        <v>1</v>
      </c>
      <c r="EW34" s="243">
        <v>1</v>
      </c>
      <c r="EX34" s="243">
        <v>1</v>
      </c>
      <c r="EY34" s="243">
        <v>1</v>
      </c>
      <c r="EZ34" s="243">
        <v>1</v>
      </c>
      <c r="FA34" s="243">
        <v>1</v>
      </c>
      <c r="FB34" s="243">
        <v>1</v>
      </c>
      <c r="FC34" s="246">
        <f t="shared" si="3"/>
        <v>105</v>
      </c>
      <c r="FD34" s="140">
        <f t="shared" si="4"/>
        <v>0.90517241379310343</v>
      </c>
      <c r="FE34" s="253">
        <f t="shared" si="2"/>
        <v>12</v>
      </c>
      <c r="FF34" s="248"/>
      <c r="FG34" s="5">
        <v>1</v>
      </c>
      <c r="FH34" s="254">
        <v>2172839</v>
      </c>
      <c r="FI34" s="97">
        <v>10729655923</v>
      </c>
      <c r="FJ34" s="97">
        <v>353149459</v>
      </c>
      <c r="FK34" s="97">
        <v>0</v>
      </c>
      <c r="FL34" s="97">
        <v>6846303169</v>
      </c>
      <c r="FM34" s="97">
        <v>31696424518</v>
      </c>
      <c r="FN34" s="97">
        <v>1380000000</v>
      </c>
    </row>
    <row r="35" spans="1:170" s="133" customFormat="1">
      <c r="A35" s="135" t="s">
        <v>188</v>
      </c>
      <c r="B35" s="129" t="s">
        <v>33</v>
      </c>
      <c r="C35" s="243">
        <v>1</v>
      </c>
      <c r="D35" s="243">
        <v>1</v>
      </c>
      <c r="E35" s="251">
        <v>35033593697</v>
      </c>
      <c r="F35" s="251">
        <v>35030593697</v>
      </c>
      <c r="G35" s="251">
        <f t="shared" si="0"/>
        <v>3000000</v>
      </c>
      <c r="H35" s="243">
        <v>1</v>
      </c>
      <c r="I35" s="243">
        <v>1</v>
      </c>
      <c r="J35" s="243">
        <v>1</v>
      </c>
      <c r="K35" s="243">
        <v>1</v>
      </c>
      <c r="L35" s="243">
        <v>1</v>
      </c>
      <c r="M35" s="243">
        <v>1</v>
      </c>
      <c r="N35" s="243">
        <v>1</v>
      </c>
      <c r="O35" s="252" t="s">
        <v>57</v>
      </c>
      <c r="P35" s="243">
        <v>1</v>
      </c>
      <c r="Q35" s="243">
        <v>1</v>
      </c>
      <c r="R35" s="243">
        <v>1</v>
      </c>
      <c r="S35" s="243">
        <v>1</v>
      </c>
      <c r="T35" s="243">
        <v>1</v>
      </c>
      <c r="U35" s="243">
        <v>1</v>
      </c>
      <c r="V35" s="243">
        <v>1</v>
      </c>
      <c r="W35" s="243">
        <v>1</v>
      </c>
      <c r="X35" s="243">
        <v>1</v>
      </c>
      <c r="Y35" s="243">
        <v>1</v>
      </c>
      <c r="Z35" s="243">
        <v>1</v>
      </c>
      <c r="AA35" s="243">
        <v>1</v>
      </c>
      <c r="AB35" s="243">
        <v>1</v>
      </c>
      <c r="AC35" s="243">
        <v>1</v>
      </c>
      <c r="AD35" s="243">
        <v>1</v>
      </c>
      <c r="AE35" s="243">
        <v>1</v>
      </c>
      <c r="AF35" s="243">
        <v>1</v>
      </c>
      <c r="AG35" s="252" t="s">
        <v>57</v>
      </c>
      <c r="AH35" s="252" t="s">
        <v>57</v>
      </c>
      <c r="AI35" s="252" t="s">
        <v>57</v>
      </c>
      <c r="AJ35" s="252" t="s">
        <v>57</v>
      </c>
      <c r="AK35" s="252" t="s">
        <v>57</v>
      </c>
      <c r="AL35" s="252" t="s">
        <v>57</v>
      </c>
      <c r="AM35" s="252" t="s">
        <v>57</v>
      </c>
      <c r="AN35" s="252" t="s">
        <v>57</v>
      </c>
      <c r="AO35" s="252" t="s">
        <v>57</v>
      </c>
      <c r="AP35" s="252" t="s">
        <v>57</v>
      </c>
      <c r="AQ35" s="252" t="s">
        <v>57</v>
      </c>
      <c r="AR35" s="252" t="s">
        <v>57</v>
      </c>
      <c r="AS35" s="252" t="s">
        <v>57</v>
      </c>
      <c r="AT35" s="243">
        <v>1</v>
      </c>
      <c r="AU35" s="245">
        <v>0</v>
      </c>
      <c r="AV35" s="245">
        <v>0</v>
      </c>
      <c r="AW35" s="243">
        <v>1</v>
      </c>
      <c r="AX35" s="243">
        <v>1</v>
      </c>
      <c r="AY35" s="243">
        <v>1</v>
      </c>
      <c r="AZ35" s="245">
        <v>0</v>
      </c>
      <c r="BA35" s="243">
        <v>1</v>
      </c>
      <c r="BB35" s="243">
        <v>1</v>
      </c>
      <c r="BC35" s="243">
        <v>1</v>
      </c>
      <c r="BD35" s="245">
        <v>0</v>
      </c>
      <c r="BE35" s="245">
        <v>0</v>
      </c>
      <c r="BF35" s="243">
        <v>1</v>
      </c>
      <c r="BG35" s="243">
        <v>1</v>
      </c>
      <c r="BH35" s="243">
        <v>1</v>
      </c>
      <c r="BI35" s="252" t="s">
        <v>57</v>
      </c>
      <c r="BJ35" s="243">
        <v>1</v>
      </c>
      <c r="BK35" s="243">
        <v>1</v>
      </c>
      <c r="BL35" s="252" t="s">
        <v>57</v>
      </c>
      <c r="BM35" s="252" t="s">
        <v>57</v>
      </c>
      <c r="BN35" s="243">
        <v>1</v>
      </c>
      <c r="BO35" s="243">
        <v>1</v>
      </c>
      <c r="BP35" s="252" t="s">
        <v>57</v>
      </c>
      <c r="BQ35" s="243">
        <v>1</v>
      </c>
      <c r="BR35" s="243">
        <v>1</v>
      </c>
      <c r="BS35" s="243">
        <v>1</v>
      </c>
      <c r="BT35" s="245">
        <v>0</v>
      </c>
      <c r="BU35" s="243">
        <v>1</v>
      </c>
      <c r="BV35" s="243">
        <v>1</v>
      </c>
      <c r="BW35" s="243">
        <v>1</v>
      </c>
      <c r="BX35" s="243">
        <v>1</v>
      </c>
      <c r="BY35" s="243">
        <v>1</v>
      </c>
      <c r="BZ35" s="243">
        <v>1</v>
      </c>
      <c r="CA35" s="243">
        <v>1</v>
      </c>
      <c r="CB35" s="243">
        <v>1</v>
      </c>
      <c r="CC35" s="243">
        <v>1</v>
      </c>
      <c r="CD35" s="243">
        <v>1</v>
      </c>
      <c r="CE35" s="243">
        <v>1</v>
      </c>
      <c r="CF35" s="243">
        <v>1</v>
      </c>
      <c r="CG35" s="243">
        <v>1</v>
      </c>
      <c r="CH35" s="243">
        <v>1</v>
      </c>
      <c r="CI35" s="243">
        <v>1</v>
      </c>
      <c r="CJ35" s="252" t="s">
        <v>57</v>
      </c>
      <c r="CK35" s="243">
        <v>1</v>
      </c>
      <c r="CL35" s="243">
        <v>1</v>
      </c>
      <c r="CM35" s="245">
        <v>0</v>
      </c>
      <c r="CN35" s="245">
        <v>0</v>
      </c>
      <c r="CO35" s="252" t="s">
        <v>57</v>
      </c>
      <c r="CP35" s="252" t="s">
        <v>57</v>
      </c>
      <c r="CQ35" s="245">
        <v>0</v>
      </c>
      <c r="CR35" s="245">
        <v>0</v>
      </c>
      <c r="CS35" s="243">
        <v>1</v>
      </c>
      <c r="CT35" s="243">
        <v>1</v>
      </c>
      <c r="CU35" s="243">
        <v>1</v>
      </c>
      <c r="CV35" s="245">
        <v>0</v>
      </c>
      <c r="CW35" s="243">
        <v>1</v>
      </c>
      <c r="CX35" s="243">
        <v>1</v>
      </c>
      <c r="CY35" s="243">
        <v>1</v>
      </c>
      <c r="CZ35" s="243">
        <v>1</v>
      </c>
      <c r="DA35" s="243">
        <v>1</v>
      </c>
      <c r="DB35" s="243">
        <v>1</v>
      </c>
      <c r="DC35" s="252" t="s">
        <v>57</v>
      </c>
      <c r="DD35" s="245">
        <v>0</v>
      </c>
      <c r="DE35" s="252" t="s">
        <v>57</v>
      </c>
      <c r="DF35" s="243">
        <v>1</v>
      </c>
      <c r="DG35" s="252" t="s">
        <v>57</v>
      </c>
      <c r="DH35" s="252" t="s">
        <v>57</v>
      </c>
      <c r="DI35" s="252" t="s">
        <v>57</v>
      </c>
      <c r="DJ35" s="243">
        <v>1</v>
      </c>
      <c r="DK35" s="243">
        <v>1</v>
      </c>
      <c r="DL35" s="243">
        <v>1</v>
      </c>
      <c r="DM35" s="243">
        <v>1</v>
      </c>
      <c r="DN35" s="252" t="s">
        <v>57</v>
      </c>
      <c r="DO35" s="252" t="s">
        <v>57</v>
      </c>
      <c r="DP35" s="252" t="s">
        <v>57</v>
      </c>
      <c r="DQ35" s="252" t="s">
        <v>57</v>
      </c>
      <c r="DR35" s="252" t="s">
        <v>57</v>
      </c>
      <c r="DS35" s="243">
        <v>1</v>
      </c>
      <c r="DT35" s="243">
        <v>1</v>
      </c>
      <c r="DU35" s="243">
        <v>1</v>
      </c>
      <c r="DV35" s="243">
        <v>1</v>
      </c>
      <c r="DW35" s="252" t="s">
        <v>57</v>
      </c>
      <c r="DX35" s="243">
        <v>1</v>
      </c>
      <c r="DY35" s="245">
        <v>0</v>
      </c>
      <c r="DZ35" s="245">
        <v>0</v>
      </c>
      <c r="EA35" s="245">
        <v>0</v>
      </c>
      <c r="EB35" s="252" t="s">
        <v>57</v>
      </c>
      <c r="EC35" s="243">
        <v>1</v>
      </c>
      <c r="ED35" s="252" t="s">
        <v>57</v>
      </c>
      <c r="EE35" s="252" t="s">
        <v>57</v>
      </c>
      <c r="EF35" s="245">
        <v>0</v>
      </c>
      <c r="EG35" s="245">
        <v>0</v>
      </c>
      <c r="EH35" s="243">
        <v>1</v>
      </c>
      <c r="EI35" s="245">
        <v>0</v>
      </c>
      <c r="EJ35" s="245">
        <v>0</v>
      </c>
      <c r="EK35" s="243">
        <v>1</v>
      </c>
      <c r="EL35" s="245">
        <v>0</v>
      </c>
      <c r="EM35" s="245">
        <v>0</v>
      </c>
      <c r="EN35" s="243">
        <v>1</v>
      </c>
      <c r="EO35" s="245">
        <v>0</v>
      </c>
      <c r="EP35" s="243">
        <v>1</v>
      </c>
      <c r="EQ35" s="245">
        <v>0</v>
      </c>
      <c r="ER35" s="243">
        <v>1</v>
      </c>
      <c r="ES35" s="245">
        <v>0</v>
      </c>
      <c r="ET35" s="243">
        <v>1</v>
      </c>
      <c r="EU35" s="243">
        <v>1</v>
      </c>
      <c r="EV35" s="243">
        <v>1</v>
      </c>
      <c r="EW35" s="243">
        <v>1</v>
      </c>
      <c r="EX35" s="243">
        <v>1</v>
      </c>
      <c r="EY35" s="243">
        <v>1</v>
      </c>
      <c r="EZ35" s="243">
        <v>1</v>
      </c>
      <c r="FA35" s="243">
        <v>1</v>
      </c>
      <c r="FB35" s="243">
        <v>1</v>
      </c>
      <c r="FC35" s="253">
        <f t="shared" si="3"/>
        <v>92</v>
      </c>
      <c r="FD35" s="140">
        <f t="shared" si="4"/>
        <v>0.7931034482758621</v>
      </c>
      <c r="FE35" s="253">
        <f t="shared" si="2"/>
        <v>19</v>
      </c>
      <c r="FF35" s="248"/>
      <c r="FG35" s="5">
        <v>1</v>
      </c>
      <c r="FH35" s="254">
        <v>1600412</v>
      </c>
      <c r="FI35" s="108" t="s">
        <v>197</v>
      </c>
      <c r="FJ35" s="108" t="s">
        <v>197</v>
      </c>
      <c r="FK35" s="97">
        <v>46972.030340003104</v>
      </c>
      <c r="FL35" s="97">
        <v>3619060653</v>
      </c>
      <c r="FM35" s="97">
        <v>24072831961</v>
      </c>
      <c r="FN35" s="97">
        <v>7341701084</v>
      </c>
    </row>
    <row r="36" spans="1:170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122"/>
      <c r="N36" s="12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22"/>
      <c r="BG36" s="122"/>
      <c r="BH36" s="122"/>
      <c r="BI36" s="122"/>
      <c r="BJ36" s="122"/>
      <c r="BK36" s="122"/>
      <c r="BL36" s="31"/>
      <c r="BM36" s="31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122"/>
      <c r="CW36" s="122"/>
      <c r="CX36" s="122"/>
      <c r="CY36" s="122"/>
      <c r="CZ36" s="122"/>
      <c r="DA36" s="122"/>
      <c r="DB36" s="122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31"/>
      <c r="EC36" s="122"/>
      <c r="ED36" s="122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G36" s="31"/>
      <c r="FH36" s="31"/>
      <c r="FI36" s="73"/>
      <c r="FJ36" s="73"/>
      <c r="FK36" s="73">
        <v>4048.1903497291432</v>
      </c>
      <c r="FL36" s="31"/>
      <c r="FM36" s="31"/>
      <c r="FN36" s="31"/>
    </row>
    <row r="37" spans="1:170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122"/>
      <c r="ED37" s="122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G37" s="31"/>
      <c r="FH37" s="31"/>
      <c r="FI37" s="73"/>
      <c r="FJ37" s="73"/>
      <c r="FK37" s="73">
        <v>8191.2423588679458</v>
      </c>
      <c r="FL37" s="31"/>
      <c r="FM37" s="31"/>
      <c r="FN37" s="31"/>
    </row>
    <row r="38" spans="1:170" ht="15.75" customHeight="1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122"/>
      <c r="ED38" s="122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G38" s="31"/>
      <c r="FH38" s="31"/>
      <c r="FI38" s="73"/>
      <c r="FJ38" s="73"/>
      <c r="FK38" s="73"/>
      <c r="FL38" s="31"/>
      <c r="FM38" s="31"/>
      <c r="FN38" s="31"/>
    </row>
    <row r="39" spans="1:170" ht="84.75" customHeight="1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0" ht="15.75" customHeight="1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0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0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AG1:BE1"/>
    <mergeCell ref="A1:A3"/>
    <mergeCell ref="B1:B3"/>
    <mergeCell ref="BF1:BN1"/>
    <mergeCell ref="BO1:CB1"/>
    <mergeCell ref="H1:AF1"/>
    <mergeCell ref="FG1:FN1"/>
    <mergeCell ref="FC1:FE1"/>
    <mergeCell ref="CQ1:DD1"/>
    <mergeCell ref="CC1:CD1"/>
    <mergeCell ref="CE1:CP1"/>
    <mergeCell ref="DE1:DI1"/>
    <mergeCell ref="EN1:FB1"/>
    <mergeCell ref="DJ1:EM1"/>
  </mergeCells>
  <pageMargins left="0.7" right="0.7" top="0.75" bottom="0.75" header="0.3" footer="0.3"/>
  <ignoredErrors>
    <ignoredError sqref="A4:A35" numberStoredAsText="1"/>
    <ignoredError sqref="FD12" formula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FO235"/>
  <sheetViews>
    <sheetView showGridLines="0" zoomScale="90" zoomScaleNormal="90" workbookViewId="0">
      <pane xSplit="2" ySplit="3" topLeftCell="FD4" activePane="bottomRight" state="frozen"/>
      <selection pane="topRight" activeCell="C1" sqref="C1"/>
      <selection pane="bottomLeft" activeCell="A4" sqref="A4"/>
      <selection pane="bottomRight" activeCell="FK2" sqref="FK2"/>
    </sheetView>
  </sheetViews>
  <sheetFormatPr baseColWidth="10" defaultColWidth="14.42578125" defaultRowHeight="15"/>
  <cols>
    <col min="1" max="2" width="17.7109375" style="308" customWidth="1"/>
    <col min="3" max="4" width="11.7109375" style="308" customWidth="1"/>
    <col min="5" max="7" width="20.7109375" style="308" customWidth="1"/>
    <col min="8" max="158" width="30.7109375" style="308" customWidth="1"/>
    <col min="159" max="161" width="11.7109375" style="308" customWidth="1"/>
    <col min="162" max="162" width="14.42578125" style="261"/>
    <col min="163" max="163" width="15.85546875" style="157" bestFit="1" customWidth="1"/>
    <col min="164" max="166" width="15.5703125" style="261" customWidth="1"/>
    <col min="167" max="167" width="65" style="261" customWidth="1"/>
    <col min="168" max="169" width="19.5703125" style="261" customWidth="1"/>
    <col min="170" max="170" width="31" style="261" customWidth="1"/>
    <col min="171" max="16384" width="14.42578125" style="261"/>
  </cols>
  <sheetData>
    <row r="1" spans="1:171" ht="15.75" customHeight="1" thickBot="1">
      <c r="A1" s="367" t="s">
        <v>423</v>
      </c>
      <c r="B1" s="370" t="s">
        <v>0</v>
      </c>
      <c r="C1" s="259"/>
      <c r="D1" s="259"/>
      <c r="E1" s="259"/>
      <c r="F1" s="259"/>
      <c r="G1" s="259"/>
      <c r="H1" s="365" t="s">
        <v>265</v>
      </c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6" t="s">
        <v>349</v>
      </c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5" t="s">
        <v>413</v>
      </c>
      <c r="BG1" s="363"/>
      <c r="BH1" s="363"/>
      <c r="BI1" s="363"/>
      <c r="BJ1" s="363"/>
      <c r="BK1" s="363"/>
      <c r="BL1" s="363"/>
      <c r="BM1" s="363"/>
      <c r="BN1" s="363"/>
      <c r="BO1" s="366" t="s">
        <v>414</v>
      </c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5" t="s">
        <v>415</v>
      </c>
      <c r="CD1" s="363"/>
      <c r="CE1" s="366" t="s">
        <v>416</v>
      </c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4"/>
      <c r="CQ1" s="365" t="s">
        <v>417</v>
      </c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6" t="s">
        <v>418</v>
      </c>
      <c r="DF1" s="363"/>
      <c r="DG1" s="363"/>
      <c r="DH1" s="363"/>
      <c r="DI1" s="364"/>
      <c r="DJ1" s="365" t="s">
        <v>419</v>
      </c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6" t="s">
        <v>420</v>
      </c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2" t="s">
        <v>424</v>
      </c>
      <c r="FD1" s="363"/>
      <c r="FE1" s="364"/>
      <c r="FF1" s="260"/>
      <c r="FG1" s="353" t="s">
        <v>397</v>
      </c>
      <c r="FH1" s="353"/>
      <c r="FI1" s="353"/>
      <c r="FJ1" s="353"/>
      <c r="FK1" s="353"/>
      <c r="FL1" s="353"/>
      <c r="FM1" s="353"/>
      <c r="FN1" s="353"/>
      <c r="FO1" s="260"/>
    </row>
    <row r="2" spans="1:171" ht="84.75" customHeight="1" thickBot="1">
      <c r="A2" s="368"/>
      <c r="B2" s="371"/>
      <c r="C2" s="262" t="s">
        <v>1</v>
      </c>
      <c r="D2" s="71" t="s">
        <v>2</v>
      </c>
      <c r="E2" s="71" t="s">
        <v>34</v>
      </c>
      <c r="F2" s="71" t="s">
        <v>35</v>
      </c>
      <c r="G2" s="263" t="s">
        <v>425</v>
      </c>
      <c r="H2" s="264" t="s">
        <v>293</v>
      </c>
      <c r="I2" s="264" t="s">
        <v>198</v>
      </c>
      <c r="J2" s="264" t="s">
        <v>199</v>
      </c>
      <c r="K2" s="264" t="s">
        <v>200</v>
      </c>
      <c r="L2" s="264" t="s">
        <v>201</v>
      </c>
      <c r="M2" s="264" t="s">
        <v>202</v>
      </c>
      <c r="N2" s="264" t="s">
        <v>203</v>
      </c>
      <c r="O2" s="264" t="s">
        <v>149</v>
      </c>
      <c r="P2" s="264" t="s">
        <v>266</v>
      </c>
      <c r="Q2" s="264" t="s">
        <v>267</v>
      </c>
      <c r="R2" s="264" t="s">
        <v>268</v>
      </c>
      <c r="S2" s="264" t="s">
        <v>269</v>
      </c>
      <c r="T2" s="264" t="s">
        <v>270</v>
      </c>
      <c r="U2" s="264" t="s">
        <v>320</v>
      </c>
      <c r="V2" s="264" t="s">
        <v>322</v>
      </c>
      <c r="W2" s="264" t="s">
        <v>326</v>
      </c>
      <c r="X2" s="264" t="s">
        <v>351</v>
      </c>
      <c r="Y2" s="264" t="s">
        <v>327</v>
      </c>
      <c r="Z2" s="264" t="s">
        <v>328</v>
      </c>
      <c r="AA2" s="264" t="s">
        <v>332</v>
      </c>
      <c r="AB2" s="264" t="s">
        <v>333</v>
      </c>
      <c r="AC2" s="264" t="s">
        <v>37</v>
      </c>
      <c r="AD2" s="264" t="s">
        <v>38</v>
      </c>
      <c r="AE2" s="264" t="s">
        <v>39</v>
      </c>
      <c r="AF2" s="264" t="s">
        <v>40</v>
      </c>
      <c r="AG2" s="265" t="s">
        <v>295</v>
      </c>
      <c r="AH2" s="265" t="s">
        <v>296</v>
      </c>
      <c r="AI2" s="265" t="s">
        <v>297</v>
      </c>
      <c r="AJ2" s="265" t="s">
        <v>298</v>
      </c>
      <c r="AK2" s="265" t="s">
        <v>299</v>
      </c>
      <c r="AL2" s="265" t="s">
        <v>300</v>
      </c>
      <c r="AM2" s="265" t="s">
        <v>301</v>
      </c>
      <c r="AN2" s="265" t="s">
        <v>302</v>
      </c>
      <c r="AO2" s="265" t="s">
        <v>303</v>
      </c>
      <c r="AP2" s="265" t="s">
        <v>304</v>
      </c>
      <c r="AQ2" s="265" t="s">
        <v>305</v>
      </c>
      <c r="AR2" s="265" t="s">
        <v>144</v>
      </c>
      <c r="AS2" s="265" t="s">
        <v>399</v>
      </c>
      <c r="AT2" s="265" t="s">
        <v>338</v>
      </c>
      <c r="AU2" s="265" t="s">
        <v>339</v>
      </c>
      <c r="AV2" s="265" t="s">
        <v>340</v>
      </c>
      <c r="AW2" s="265" t="s">
        <v>341</v>
      </c>
      <c r="AX2" s="265" t="s">
        <v>342</v>
      </c>
      <c r="AY2" s="265" t="s">
        <v>343</v>
      </c>
      <c r="AZ2" s="265" t="s">
        <v>354</v>
      </c>
      <c r="BA2" s="265" t="s">
        <v>346</v>
      </c>
      <c r="BB2" s="265" t="s">
        <v>347</v>
      </c>
      <c r="BC2" s="265" t="s">
        <v>348</v>
      </c>
      <c r="BD2" s="265" t="s">
        <v>344</v>
      </c>
      <c r="BE2" s="265" t="s">
        <v>345</v>
      </c>
      <c r="BF2" s="264" t="s">
        <v>204</v>
      </c>
      <c r="BG2" s="264" t="s">
        <v>205</v>
      </c>
      <c r="BH2" s="264" t="s">
        <v>206</v>
      </c>
      <c r="BI2" s="264" t="s">
        <v>207</v>
      </c>
      <c r="BJ2" s="264" t="s">
        <v>208</v>
      </c>
      <c r="BK2" s="264" t="s">
        <v>209</v>
      </c>
      <c r="BL2" s="264" t="s">
        <v>147</v>
      </c>
      <c r="BM2" s="264" t="s">
        <v>148</v>
      </c>
      <c r="BN2" s="264" t="s">
        <v>210</v>
      </c>
      <c r="BO2" s="265" t="s">
        <v>211</v>
      </c>
      <c r="BP2" s="265" t="s">
        <v>212</v>
      </c>
      <c r="BQ2" s="265" t="s">
        <v>355</v>
      </c>
      <c r="BR2" s="265" t="s">
        <v>356</v>
      </c>
      <c r="BS2" s="265" t="s">
        <v>213</v>
      </c>
      <c r="BT2" s="265" t="s">
        <v>214</v>
      </c>
      <c r="BU2" s="265" t="s">
        <v>215</v>
      </c>
      <c r="BV2" s="265" t="s">
        <v>216</v>
      </c>
      <c r="BW2" s="265" t="s">
        <v>217</v>
      </c>
      <c r="BX2" s="265" t="s">
        <v>218</v>
      </c>
      <c r="BY2" s="265" t="s">
        <v>219</v>
      </c>
      <c r="BZ2" s="265" t="s">
        <v>220</v>
      </c>
      <c r="CA2" s="265" t="s">
        <v>221</v>
      </c>
      <c r="CB2" s="265" t="s">
        <v>357</v>
      </c>
      <c r="CC2" s="264" t="s">
        <v>222</v>
      </c>
      <c r="CD2" s="264" t="s">
        <v>294</v>
      </c>
      <c r="CE2" s="265" t="s">
        <v>277</v>
      </c>
      <c r="CF2" s="265" t="s">
        <v>278</v>
      </c>
      <c r="CG2" s="265" t="s">
        <v>279</v>
      </c>
      <c r="CH2" s="265" t="s">
        <v>280</v>
      </c>
      <c r="CI2" s="265" t="s">
        <v>281</v>
      </c>
      <c r="CJ2" s="265" t="s">
        <v>41</v>
      </c>
      <c r="CK2" s="265" t="s">
        <v>42</v>
      </c>
      <c r="CL2" s="265" t="s">
        <v>223</v>
      </c>
      <c r="CM2" s="265" t="s">
        <v>43</v>
      </c>
      <c r="CN2" s="265" t="s">
        <v>224</v>
      </c>
      <c r="CO2" s="265" t="s">
        <v>151</v>
      </c>
      <c r="CP2" s="265" t="s">
        <v>154</v>
      </c>
      <c r="CQ2" s="264" t="s">
        <v>282</v>
      </c>
      <c r="CR2" s="264" t="s">
        <v>225</v>
      </c>
      <c r="CS2" s="264" t="s">
        <v>308</v>
      </c>
      <c r="CT2" s="264" t="s">
        <v>283</v>
      </c>
      <c r="CU2" s="264" t="s">
        <v>284</v>
      </c>
      <c r="CV2" s="264" t="s">
        <v>285</v>
      </c>
      <c r="CW2" s="264" t="s">
        <v>306</v>
      </c>
      <c r="CX2" s="264" t="s">
        <v>286</v>
      </c>
      <c r="CY2" s="264" t="s">
        <v>287</v>
      </c>
      <c r="CZ2" s="264" t="s">
        <v>288</v>
      </c>
      <c r="DA2" s="264" t="s">
        <v>289</v>
      </c>
      <c r="DB2" s="264" t="s">
        <v>290</v>
      </c>
      <c r="DC2" s="264" t="s">
        <v>152</v>
      </c>
      <c r="DD2" s="264" t="s">
        <v>352</v>
      </c>
      <c r="DE2" s="265" t="s">
        <v>44</v>
      </c>
      <c r="DF2" s="265" t="s">
        <v>291</v>
      </c>
      <c r="DG2" s="265" t="s">
        <v>45</v>
      </c>
      <c r="DH2" s="265" t="s">
        <v>226</v>
      </c>
      <c r="DI2" s="265" t="s">
        <v>46</v>
      </c>
      <c r="DJ2" s="264" t="s">
        <v>227</v>
      </c>
      <c r="DK2" s="264" t="s">
        <v>228</v>
      </c>
      <c r="DL2" s="264" t="s">
        <v>229</v>
      </c>
      <c r="DM2" s="264" t="s">
        <v>230</v>
      </c>
      <c r="DN2" s="264" t="s">
        <v>231</v>
      </c>
      <c r="DO2" s="264" t="s">
        <v>232</v>
      </c>
      <c r="DP2" s="264" t="s">
        <v>233</v>
      </c>
      <c r="DQ2" s="264" t="s">
        <v>234</v>
      </c>
      <c r="DR2" s="264" t="s">
        <v>292</v>
      </c>
      <c r="DS2" s="264" t="s">
        <v>235</v>
      </c>
      <c r="DT2" s="264" t="s">
        <v>236</v>
      </c>
      <c r="DU2" s="264" t="s">
        <v>271</v>
      </c>
      <c r="DV2" s="264" t="s">
        <v>237</v>
      </c>
      <c r="DW2" s="264" t="s">
        <v>272</v>
      </c>
      <c r="DX2" s="264" t="s">
        <v>359</v>
      </c>
      <c r="DY2" s="264" t="s">
        <v>273</v>
      </c>
      <c r="DZ2" s="264" t="s">
        <v>238</v>
      </c>
      <c r="EA2" s="264" t="s">
        <v>239</v>
      </c>
      <c r="EB2" s="264" t="s">
        <v>47</v>
      </c>
      <c r="EC2" s="264" t="s">
        <v>240</v>
      </c>
      <c r="ED2" s="264" t="s">
        <v>241</v>
      </c>
      <c r="EE2" s="264" t="s">
        <v>48</v>
      </c>
      <c r="EF2" s="264" t="s">
        <v>378</v>
      </c>
      <c r="EG2" s="264" t="s">
        <v>275</v>
      </c>
      <c r="EH2" s="264" t="s">
        <v>307</v>
      </c>
      <c r="EI2" s="264" t="s">
        <v>360</v>
      </c>
      <c r="EJ2" s="264" t="s">
        <v>361</v>
      </c>
      <c r="EK2" s="264" t="s">
        <v>362</v>
      </c>
      <c r="EL2" s="264" t="s">
        <v>379</v>
      </c>
      <c r="EM2" s="264" t="s">
        <v>377</v>
      </c>
      <c r="EN2" s="265" t="s">
        <v>49</v>
      </c>
      <c r="EO2" s="265" t="s">
        <v>50</v>
      </c>
      <c r="EP2" s="265" t="s">
        <v>51</v>
      </c>
      <c r="EQ2" s="265" t="s">
        <v>242</v>
      </c>
      <c r="ER2" s="265" t="s">
        <v>52</v>
      </c>
      <c r="ES2" s="265" t="s">
        <v>53</v>
      </c>
      <c r="ET2" s="265" t="s">
        <v>54</v>
      </c>
      <c r="EU2" s="265" t="s">
        <v>55</v>
      </c>
      <c r="EV2" s="265" t="s">
        <v>363</v>
      </c>
      <c r="EW2" s="265" t="s">
        <v>364</v>
      </c>
      <c r="EX2" s="265" t="s">
        <v>365</v>
      </c>
      <c r="EY2" s="265" t="s">
        <v>366</v>
      </c>
      <c r="EZ2" s="265" t="s">
        <v>367</v>
      </c>
      <c r="FA2" s="265" t="s">
        <v>368</v>
      </c>
      <c r="FB2" s="265" t="s">
        <v>369</v>
      </c>
      <c r="FC2" s="266" t="s">
        <v>189</v>
      </c>
      <c r="FD2" s="266" t="s">
        <v>190</v>
      </c>
      <c r="FE2" s="266" t="s">
        <v>311</v>
      </c>
      <c r="FF2" s="267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427</v>
      </c>
      <c r="FL2" s="60" t="s">
        <v>194</v>
      </c>
      <c r="FM2" s="60" t="s">
        <v>193</v>
      </c>
      <c r="FN2" s="60" t="s">
        <v>421</v>
      </c>
      <c r="FO2" s="260"/>
    </row>
    <row r="3" spans="1:171" ht="15.75" customHeight="1" thickBot="1">
      <c r="A3" s="369"/>
      <c r="B3" s="372"/>
      <c r="C3" s="268" t="s">
        <v>250</v>
      </c>
      <c r="D3" s="269" t="s">
        <v>251</v>
      </c>
      <c r="E3" s="269" t="s">
        <v>252</v>
      </c>
      <c r="F3" s="269" t="s">
        <v>253</v>
      </c>
      <c r="G3" s="269" t="s">
        <v>254</v>
      </c>
      <c r="H3" s="270" t="s">
        <v>58</v>
      </c>
      <c r="I3" s="270" t="s">
        <v>59</v>
      </c>
      <c r="J3" s="270" t="s">
        <v>60</v>
      </c>
      <c r="K3" s="270" t="s">
        <v>61</v>
      </c>
      <c r="L3" s="270" t="s">
        <v>62</v>
      </c>
      <c r="M3" s="270" t="s">
        <v>63</v>
      </c>
      <c r="N3" s="270" t="s">
        <v>64</v>
      </c>
      <c r="O3" s="270" t="s">
        <v>143</v>
      </c>
      <c r="P3" s="270" t="s">
        <v>243</v>
      </c>
      <c r="Q3" s="270" t="s">
        <v>244</v>
      </c>
      <c r="R3" s="270" t="s">
        <v>245</v>
      </c>
      <c r="S3" s="270" t="s">
        <v>246</v>
      </c>
      <c r="T3" s="270" t="s">
        <v>247</v>
      </c>
      <c r="U3" s="270" t="s">
        <v>319</v>
      </c>
      <c r="V3" s="270" t="s">
        <v>321</v>
      </c>
      <c r="W3" s="270" t="s">
        <v>323</v>
      </c>
      <c r="X3" s="270" t="s">
        <v>324</v>
      </c>
      <c r="Y3" s="270" t="s">
        <v>325</v>
      </c>
      <c r="Z3" s="270" t="s">
        <v>329</v>
      </c>
      <c r="AA3" s="270" t="s">
        <v>330</v>
      </c>
      <c r="AB3" s="270" t="s">
        <v>331</v>
      </c>
      <c r="AC3" s="270" t="s">
        <v>334</v>
      </c>
      <c r="AD3" s="270" t="s">
        <v>335</v>
      </c>
      <c r="AE3" s="270" t="s">
        <v>336</v>
      </c>
      <c r="AF3" s="270" t="s">
        <v>337</v>
      </c>
      <c r="AG3" s="271" t="s">
        <v>350</v>
      </c>
      <c r="AH3" s="271" t="s">
        <v>385</v>
      </c>
      <c r="AI3" s="271" t="s">
        <v>386</v>
      </c>
      <c r="AJ3" s="271" t="s">
        <v>387</v>
      </c>
      <c r="AK3" s="271" t="s">
        <v>388</v>
      </c>
      <c r="AL3" s="271" t="s">
        <v>389</v>
      </c>
      <c r="AM3" s="271" t="s">
        <v>390</v>
      </c>
      <c r="AN3" s="271" t="s">
        <v>391</v>
      </c>
      <c r="AO3" s="271" t="s">
        <v>392</v>
      </c>
      <c r="AP3" s="271" t="s">
        <v>393</v>
      </c>
      <c r="AQ3" s="271" t="s">
        <v>394</v>
      </c>
      <c r="AR3" s="271" t="s">
        <v>395</v>
      </c>
      <c r="AS3" s="271" t="s">
        <v>400</v>
      </c>
      <c r="AT3" s="271" t="s">
        <v>401</v>
      </c>
      <c r="AU3" s="271" t="s">
        <v>402</v>
      </c>
      <c r="AV3" s="271" t="s">
        <v>403</v>
      </c>
      <c r="AW3" s="271" t="s">
        <v>404</v>
      </c>
      <c r="AX3" s="271" t="s">
        <v>405</v>
      </c>
      <c r="AY3" s="271" t="s">
        <v>406</v>
      </c>
      <c r="AZ3" s="271" t="s">
        <v>407</v>
      </c>
      <c r="BA3" s="271" t="s">
        <v>408</v>
      </c>
      <c r="BB3" s="271" t="s">
        <v>409</v>
      </c>
      <c r="BC3" s="271" t="s">
        <v>410</v>
      </c>
      <c r="BD3" s="271" t="s">
        <v>411</v>
      </c>
      <c r="BE3" s="271" t="s">
        <v>412</v>
      </c>
      <c r="BF3" s="270" t="s">
        <v>65</v>
      </c>
      <c r="BG3" s="270" t="s">
        <v>66</v>
      </c>
      <c r="BH3" s="270" t="s">
        <v>67</v>
      </c>
      <c r="BI3" s="270" t="s">
        <v>68</v>
      </c>
      <c r="BJ3" s="270" t="s">
        <v>69</v>
      </c>
      <c r="BK3" s="270" t="s">
        <v>70</v>
      </c>
      <c r="BL3" s="270" t="s">
        <v>145</v>
      </c>
      <c r="BM3" s="270" t="s">
        <v>146</v>
      </c>
      <c r="BN3" s="270" t="s">
        <v>248</v>
      </c>
      <c r="BO3" s="271" t="s">
        <v>71</v>
      </c>
      <c r="BP3" s="271" t="s">
        <v>72</v>
      </c>
      <c r="BQ3" s="271" t="s">
        <v>73</v>
      </c>
      <c r="BR3" s="271" t="s">
        <v>74</v>
      </c>
      <c r="BS3" s="271" t="s">
        <v>75</v>
      </c>
      <c r="BT3" s="271" t="s">
        <v>76</v>
      </c>
      <c r="BU3" s="271" t="s">
        <v>77</v>
      </c>
      <c r="BV3" s="271" t="s">
        <v>78</v>
      </c>
      <c r="BW3" s="271" t="s">
        <v>79</v>
      </c>
      <c r="BX3" s="271" t="s">
        <v>80</v>
      </c>
      <c r="BY3" s="271" t="s">
        <v>81</v>
      </c>
      <c r="BZ3" s="271" t="s">
        <v>82</v>
      </c>
      <c r="CA3" s="271" t="s">
        <v>83</v>
      </c>
      <c r="CB3" s="271" t="s">
        <v>358</v>
      </c>
      <c r="CC3" s="270" t="s">
        <v>84</v>
      </c>
      <c r="CD3" s="270" t="s">
        <v>85</v>
      </c>
      <c r="CE3" s="271" t="s">
        <v>86</v>
      </c>
      <c r="CF3" s="271" t="s">
        <v>87</v>
      </c>
      <c r="CG3" s="271" t="s">
        <v>88</v>
      </c>
      <c r="CH3" s="271" t="s">
        <v>89</v>
      </c>
      <c r="CI3" s="271" t="s">
        <v>90</v>
      </c>
      <c r="CJ3" s="271" t="s">
        <v>91</v>
      </c>
      <c r="CK3" s="271" t="s">
        <v>92</v>
      </c>
      <c r="CL3" s="271" t="s">
        <v>93</v>
      </c>
      <c r="CM3" s="271" t="s">
        <v>94</v>
      </c>
      <c r="CN3" s="271" t="s">
        <v>95</v>
      </c>
      <c r="CO3" s="271" t="s">
        <v>150</v>
      </c>
      <c r="CP3" s="271" t="s">
        <v>155</v>
      </c>
      <c r="CQ3" s="270" t="s">
        <v>96</v>
      </c>
      <c r="CR3" s="270" t="s">
        <v>97</v>
      </c>
      <c r="CS3" s="270" t="s">
        <v>98</v>
      </c>
      <c r="CT3" s="270" t="s">
        <v>99</v>
      </c>
      <c r="CU3" s="270" t="s">
        <v>100</v>
      </c>
      <c r="CV3" s="270" t="s">
        <v>101</v>
      </c>
      <c r="CW3" s="270" t="s">
        <v>102</v>
      </c>
      <c r="CX3" s="270" t="s">
        <v>103</v>
      </c>
      <c r="CY3" s="270" t="s">
        <v>104</v>
      </c>
      <c r="CZ3" s="270" t="s">
        <v>105</v>
      </c>
      <c r="DA3" s="270" t="s">
        <v>106</v>
      </c>
      <c r="DB3" s="270" t="s">
        <v>107</v>
      </c>
      <c r="DC3" s="270" t="s">
        <v>153</v>
      </c>
      <c r="DD3" s="270" t="s">
        <v>353</v>
      </c>
      <c r="DE3" s="271" t="s">
        <v>108</v>
      </c>
      <c r="DF3" s="271" t="s">
        <v>109</v>
      </c>
      <c r="DG3" s="271" t="s">
        <v>110</v>
      </c>
      <c r="DH3" s="271" t="s">
        <v>111</v>
      </c>
      <c r="DI3" s="271" t="s">
        <v>112</v>
      </c>
      <c r="DJ3" s="270" t="s">
        <v>113</v>
      </c>
      <c r="DK3" s="270" t="s">
        <v>114</v>
      </c>
      <c r="DL3" s="270" t="s">
        <v>115</v>
      </c>
      <c r="DM3" s="270" t="s">
        <v>116</v>
      </c>
      <c r="DN3" s="270" t="s">
        <v>117</v>
      </c>
      <c r="DO3" s="270" t="s">
        <v>118</v>
      </c>
      <c r="DP3" s="270" t="s">
        <v>119</v>
      </c>
      <c r="DQ3" s="270" t="s">
        <v>120</v>
      </c>
      <c r="DR3" s="270" t="s">
        <v>121</v>
      </c>
      <c r="DS3" s="270" t="s">
        <v>122</v>
      </c>
      <c r="DT3" s="270" t="s">
        <v>123</v>
      </c>
      <c r="DU3" s="270" t="s">
        <v>124</v>
      </c>
      <c r="DV3" s="270" t="s">
        <v>125</v>
      </c>
      <c r="DW3" s="270" t="s">
        <v>126</v>
      </c>
      <c r="DX3" s="270" t="s">
        <v>127</v>
      </c>
      <c r="DY3" s="270" t="s">
        <v>128</v>
      </c>
      <c r="DZ3" s="270" t="s">
        <v>129</v>
      </c>
      <c r="EA3" s="270" t="s">
        <v>130</v>
      </c>
      <c r="EB3" s="270" t="s">
        <v>131</v>
      </c>
      <c r="EC3" s="270" t="s">
        <v>132</v>
      </c>
      <c r="ED3" s="270" t="s">
        <v>133</v>
      </c>
      <c r="EE3" s="270" t="s">
        <v>134</v>
      </c>
      <c r="EF3" s="270" t="s">
        <v>249</v>
      </c>
      <c r="EG3" s="270" t="s">
        <v>274</v>
      </c>
      <c r="EH3" s="270" t="s">
        <v>276</v>
      </c>
      <c r="EI3" s="270" t="s">
        <v>380</v>
      </c>
      <c r="EJ3" s="270" t="s">
        <v>381</v>
      </c>
      <c r="EK3" s="270" t="s">
        <v>382</v>
      </c>
      <c r="EL3" s="270" t="s">
        <v>383</v>
      </c>
      <c r="EM3" s="270" t="s">
        <v>384</v>
      </c>
      <c r="EN3" s="271" t="s">
        <v>135</v>
      </c>
      <c r="EO3" s="271" t="s">
        <v>136</v>
      </c>
      <c r="EP3" s="271" t="s">
        <v>137</v>
      </c>
      <c r="EQ3" s="271" t="s">
        <v>138</v>
      </c>
      <c r="ER3" s="271" t="s">
        <v>139</v>
      </c>
      <c r="ES3" s="271" t="s">
        <v>140</v>
      </c>
      <c r="ET3" s="271" t="s">
        <v>141</v>
      </c>
      <c r="EU3" s="271" t="s">
        <v>142</v>
      </c>
      <c r="EV3" s="271" t="s">
        <v>370</v>
      </c>
      <c r="EW3" s="271" t="s">
        <v>371</v>
      </c>
      <c r="EX3" s="271" t="s">
        <v>372</v>
      </c>
      <c r="EY3" s="271" t="s">
        <v>373</v>
      </c>
      <c r="EZ3" s="271" t="s">
        <v>374</v>
      </c>
      <c r="FA3" s="271" t="s">
        <v>375</v>
      </c>
      <c r="FB3" s="271" t="s">
        <v>376</v>
      </c>
      <c r="FC3" s="272" t="s">
        <v>312</v>
      </c>
      <c r="FD3" s="272" t="s">
        <v>313</v>
      </c>
      <c r="FE3" s="272" t="s">
        <v>314</v>
      </c>
      <c r="FF3" s="273"/>
      <c r="FG3" s="155" t="s">
        <v>255</v>
      </c>
      <c r="FH3" s="274" t="s">
        <v>256</v>
      </c>
      <c r="FI3" s="274" t="s">
        <v>257</v>
      </c>
      <c r="FJ3" s="274" t="s">
        <v>258</v>
      </c>
      <c r="FK3" s="274" t="s">
        <v>259</v>
      </c>
      <c r="FL3" s="274" t="s">
        <v>260</v>
      </c>
      <c r="FM3" s="274" t="s">
        <v>261</v>
      </c>
      <c r="FN3" s="274" t="s">
        <v>422</v>
      </c>
      <c r="FO3" s="260"/>
    </row>
    <row r="4" spans="1:171" ht="15" customHeight="1">
      <c r="A4" s="275" t="s">
        <v>157</v>
      </c>
      <c r="B4" s="276" t="s">
        <v>3</v>
      </c>
      <c r="C4" s="313" t="s">
        <v>57</v>
      </c>
      <c r="D4" s="313" t="s">
        <v>57</v>
      </c>
      <c r="E4" s="98">
        <v>25804619000</v>
      </c>
      <c r="F4" s="98">
        <v>25804619000</v>
      </c>
      <c r="G4" s="98">
        <f t="shared" ref="G4:G35" si="0">E4-F4</f>
        <v>0</v>
      </c>
      <c r="H4" s="313" t="s">
        <v>57</v>
      </c>
      <c r="I4" s="313" t="s">
        <v>57</v>
      </c>
      <c r="J4" s="313" t="s">
        <v>57</v>
      </c>
      <c r="K4" s="313" t="s">
        <v>57</v>
      </c>
      <c r="L4" s="313" t="s">
        <v>57</v>
      </c>
      <c r="M4" s="313" t="s">
        <v>57</v>
      </c>
      <c r="N4" s="313" t="s">
        <v>57</v>
      </c>
      <c r="O4" s="313" t="s">
        <v>57</v>
      </c>
      <c r="P4" s="313" t="s">
        <v>57</v>
      </c>
      <c r="Q4" s="313" t="s">
        <v>57</v>
      </c>
      <c r="R4" s="313" t="s">
        <v>57</v>
      </c>
      <c r="S4" s="313" t="s">
        <v>57</v>
      </c>
      <c r="T4" s="313" t="s">
        <v>57</v>
      </c>
      <c r="U4" s="313" t="s">
        <v>57</v>
      </c>
      <c r="V4" s="313" t="s">
        <v>57</v>
      </c>
      <c r="W4" s="313" t="s">
        <v>57</v>
      </c>
      <c r="X4" s="313" t="s">
        <v>57</v>
      </c>
      <c r="Y4" s="313" t="s">
        <v>57</v>
      </c>
      <c r="Z4" s="313" t="s">
        <v>57</v>
      </c>
      <c r="AA4" s="313" t="s">
        <v>57</v>
      </c>
      <c r="AB4" s="313" t="s">
        <v>57</v>
      </c>
      <c r="AC4" s="313" t="s">
        <v>57</v>
      </c>
      <c r="AD4" s="313" t="s">
        <v>57</v>
      </c>
      <c r="AE4" s="313" t="s">
        <v>57</v>
      </c>
      <c r="AF4" s="313" t="s">
        <v>57</v>
      </c>
      <c r="AG4" s="313" t="s">
        <v>57</v>
      </c>
      <c r="AH4" s="313" t="s">
        <v>57</v>
      </c>
      <c r="AI4" s="313" t="s">
        <v>57</v>
      </c>
      <c r="AJ4" s="313" t="s">
        <v>57</v>
      </c>
      <c r="AK4" s="313" t="s">
        <v>57</v>
      </c>
      <c r="AL4" s="313" t="s">
        <v>57</v>
      </c>
      <c r="AM4" s="313" t="s">
        <v>57</v>
      </c>
      <c r="AN4" s="313" t="s">
        <v>57</v>
      </c>
      <c r="AO4" s="313" t="s">
        <v>57</v>
      </c>
      <c r="AP4" s="313" t="s">
        <v>57</v>
      </c>
      <c r="AQ4" s="313" t="s">
        <v>57</v>
      </c>
      <c r="AR4" s="313" t="s">
        <v>57</v>
      </c>
      <c r="AS4" s="313" t="s">
        <v>57</v>
      </c>
      <c r="AT4" s="313" t="s">
        <v>57</v>
      </c>
      <c r="AU4" s="313" t="s">
        <v>57</v>
      </c>
      <c r="AV4" s="313" t="s">
        <v>57</v>
      </c>
      <c r="AW4" s="313" t="s">
        <v>57</v>
      </c>
      <c r="AX4" s="313" t="s">
        <v>57</v>
      </c>
      <c r="AY4" s="313" t="s">
        <v>57</v>
      </c>
      <c r="AZ4" s="313" t="s">
        <v>57</v>
      </c>
      <c r="BA4" s="313" t="s">
        <v>57</v>
      </c>
      <c r="BB4" s="313" t="s">
        <v>57</v>
      </c>
      <c r="BC4" s="313" t="s">
        <v>57</v>
      </c>
      <c r="BD4" s="313" t="s">
        <v>57</v>
      </c>
      <c r="BE4" s="313" t="s">
        <v>57</v>
      </c>
      <c r="BF4" s="313" t="s">
        <v>57</v>
      </c>
      <c r="BG4" s="313" t="s">
        <v>57</v>
      </c>
      <c r="BH4" s="313" t="s">
        <v>57</v>
      </c>
      <c r="BI4" s="313" t="s">
        <v>57</v>
      </c>
      <c r="BJ4" s="313" t="s">
        <v>57</v>
      </c>
      <c r="BK4" s="313" t="s">
        <v>57</v>
      </c>
      <c r="BL4" s="313" t="s">
        <v>57</v>
      </c>
      <c r="BM4" s="313" t="s">
        <v>57</v>
      </c>
      <c r="BN4" s="313" t="s">
        <v>57</v>
      </c>
      <c r="BO4" s="313" t="s">
        <v>57</v>
      </c>
      <c r="BP4" s="313" t="s">
        <v>57</v>
      </c>
      <c r="BQ4" s="313" t="s">
        <v>57</v>
      </c>
      <c r="BR4" s="313" t="s">
        <v>57</v>
      </c>
      <c r="BS4" s="313" t="s">
        <v>57</v>
      </c>
      <c r="BT4" s="313" t="s">
        <v>57</v>
      </c>
      <c r="BU4" s="313" t="s">
        <v>57</v>
      </c>
      <c r="BV4" s="313" t="s">
        <v>57</v>
      </c>
      <c r="BW4" s="313" t="s">
        <v>57</v>
      </c>
      <c r="BX4" s="313" t="s">
        <v>57</v>
      </c>
      <c r="BY4" s="313" t="s">
        <v>57</v>
      </c>
      <c r="BZ4" s="313" t="s">
        <v>57</v>
      </c>
      <c r="CA4" s="313" t="s">
        <v>57</v>
      </c>
      <c r="CB4" s="313" t="s">
        <v>57</v>
      </c>
      <c r="CC4" s="313" t="s">
        <v>57</v>
      </c>
      <c r="CD4" s="313" t="s">
        <v>57</v>
      </c>
      <c r="CE4" s="313" t="s">
        <v>57</v>
      </c>
      <c r="CF4" s="313" t="s">
        <v>57</v>
      </c>
      <c r="CG4" s="313" t="s">
        <v>57</v>
      </c>
      <c r="CH4" s="313" t="s">
        <v>57</v>
      </c>
      <c r="CI4" s="313" t="s">
        <v>57</v>
      </c>
      <c r="CJ4" s="313" t="s">
        <v>57</v>
      </c>
      <c r="CK4" s="313" t="s">
        <v>57</v>
      </c>
      <c r="CL4" s="313" t="s">
        <v>57</v>
      </c>
      <c r="CM4" s="313" t="s">
        <v>57</v>
      </c>
      <c r="CN4" s="313" t="s">
        <v>57</v>
      </c>
      <c r="CO4" s="313" t="s">
        <v>57</v>
      </c>
      <c r="CP4" s="313" t="s">
        <v>57</v>
      </c>
      <c r="CQ4" s="313" t="s">
        <v>57</v>
      </c>
      <c r="CR4" s="313" t="s">
        <v>57</v>
      </c>
      <c r="CS4" s="313" t="s">
        <v>57</v>
      </c>
      <c r="CT4" s="313" t="s">
        <v>57</v>
      </c>
      <c r="CU4" s="313" t="s">
        <v>57</v>
      </c>
      <c r="CV4" s="313" t="s">
        <v>57</v>
      </c>
      <c r="CW4" s="313" t="s">
        <v>57</v>
      </c>
      <c r="CX4" s="313" t="s">
        <v>57</v>
      </c>
      <c r="CY4" s="313" t="s">
        <v>57</v>
      </c>
      <c r="CZ4" s="313" t="s">
        <v>57</v>
      </c>
      <c r="DA4" s="313" t="s">
        <v>57</v>
      </c>
      <c r="DB4" s="313" t="s">
        <v>57</v>
      </c>
      <c r="DC4" s="313" t="s">
        <v>57</v>
      </c>
      <c r="DD4" s="313" t="s">
        <v>57</v>
      </c>
      <c r="DE4" s="313" t="s">
        <v>57</v>
      </c>
      <c r="DF4" s="313" t="s">
        <v>57</v>
      </c>
      <c r="DG4" s="313" t="s">
        <v>57</v>
      </c>
      <c r="DH4" s="313" t="s">
        <v>57</v>
      </c>
      <c r="DI4" s="313" t="s">
        <v>57</v>
      </c>
      <c r="DJ4" s="313" t="s">
        <v>57</v>
      </c>
      <c r="DK4" s="313" t="s">
        <v>57</v>
      </c>
      <c r="DL4" s="313" t="s">
        <v>57</v>
      </c>
      <c r="DM4" s="313" t="s">
        <v>57</v>
      </c>
      <c r="DN4" s="313" t="s">
        <v>57</v>
      </c>
      <c r="DO4" s="313" t="s">
        <v>57</v>
      </c>
      <c r="DP4" s="313" t="s">
        <v>57</v>
      </c>
      <c r="DQ4" s="313" t="s">
        <v>57</v>
      </c>
      <c r="DR4" s="313" t="s">
        <v>57</v>
      </c>
      <c r="DS4" s="313" t="s">
        <v>57</v>
      </c>
      <c r="DT4" s="313" t="s">
        <v>57</v>
      </c>
      <c r="DU4" s="313" t="s">
        <v>57</v>
      </c>
      <c r="DV4" s="313" t="s">
        <v>57</v>
      </c>
      <c r="DW4" s="313" t="s">
        <v>57</v>
      </c>
      <c r="DX4" s="313" t="s">
        <v>57</v>
      </c>
      <c r="DY4" s="313" t="s">
        <v>57</v>
      </c>
      <c r="DZ4" s="313" t="s">
        <v>57</v>
      </c>
      <c r="EA4" s="313" t="s">
        <v>57</v>
      </c>
      <c r="EB4" s="313" t="s">
        <v>57</v>
      </c>
      <c r="EC4" s="313" t="s">
        <v>57</v>
      </c>
      <c r="ED4" s="313" t="s">
        <v>57</v>
      </c>
      <c r="EE4" s="313" t="s">
        <v>57</v>
      </c>
      <c r="EF4" s="313" t="s">
        <v>57</v>
      </c>
      <c r="EG4" s="313" t="s">
        <v>57</v>
      </c>
      <c r="EH4" s="313" t="s">
        <v>57</v>
      </c>
      <c r="EI4" s="313" t="s">
        <v>57</v>
      </c>
      <c r="EJ4" s="313" t="s">
        <v>57</v>
      </c>
      <c r="EK4" s="313" t="s">
        <v>57</v>
      </c>
      <c r="EL4" s="313" t="s">
        <v>57</v>
      </c>
      <c r="EM4" s="313" t="s">
        <v>57</v>
      </c>
      <c r="EN4" s="313" t="s">
        <v>57</v>
      </c>
      <c r="EO4" s="313" t="s">
        <v>57</v>
      </c>
      <c r="EP4" s="313" t="s">
        <v>57</v>
      </c>
      <c r="EQ4" s="313" t="s">
        <v>57</v>
      </c>
      <c r="ER4" s="313" t="s">
        <v>57</v>
      </c>
      <c r="ES4" s="313" t="s">
        <v>57</v>
      </c>
      <c r="ET4" s="313" t="s">
        <v>57</v>
      </c>
      <c r="EU4" s="313" t="s">
        <v>57</v>
      </c>
      <c r="EV4" s="313" t="s">
        <v>57</v>
      </c>
      <c r="EW4" s="313" t="s">
        <v>57</v>
      </c>
      <c r="EX4" s="313" t="s">
        <v>57</v>
      </c>
      <c r="EY4" s="313" t="s">
        <v>57</v>
      </c>
      <c r="EZ4" s="313" t="s">
        <v>57</v>
      </c>
      <c r="FA4" s="313" t="s">
        <v>57</v>
      </c>
      <c r="FB4" s="313" t="s">
        <v>57</v>
      </c>
      <c r="FC4" s="313" t="s">
        <v>57</v>
      </c>
      <c r="FD4" s="313" t="s">
        <v>57</v>
      </c>
      <c r="FE4" s="313" t="s">
        <v>57</v>
      </c>
      <c r="FF4" s="287"/>
      <c r="FG4" s="313" t="s">
        <v>57</v>
      </c>
      <c r="FH4" s="314" t="s">
        <v>156</v>
      </c>
      <c r="FI4" s="314" t="s">
        <v>156</v>
      </c>
      <c r="FJ4" s="314" t="s">
        <v>156</v>
      </c>
      <c r="FK4" s="310">
        <v>2481.7269029411764</v>
      </c>
      <c r="FL4" s="314" t="s">
        <v>156</v>
      </c>
      <c r="FM4" s="314" t="s">
        <v>156</v>
      </c>
      <c r="FN4" s="314" t="s">
        <v>156</v>
      </c>
      <c r="FO4" s="288"/>
    </row>
    <row r="5" spans="1:171" ht="15" customHeight="1">
      <c r="A5" s="275" t="s">
        <v>158</v>
      </c>
      <c r="B5" s="289" t="s">
        <v>4</v>
      </c>
      <c r="C5" s="313" t="s">
        <v>57</v>
      </c>
      <c r="D5" s="313" t="s">
        <v>57</v>
      </c>
      <c r="E5" s="98">
        <v>54933972421</v>
      </c>
      <c r="F5" s="98">
        <v>54933972418.790001</v>
      </c>
      <c r="G5" s="98">
        <f t="shared" si="0"/>
        <v>2.2099990844726562</v>
      </c>
      <c r="H5" s="313" t="s">
        <v>57</v>
      </c>
      <c r="I5" s="313" t="s">
        <v>57</v>
      </c>
      <c r="J5" s="313" t="s">
        <v>57</v>
      </c>
      <c r="K5" s="313" t="s">
        <v>57</v>
      </c>
      <c r="L5" s="313" t="s">
        <v>57</v>
      </c>
      <c r="M5" s="313" t="s">
        <v>57</v>
      </c>
      <c r="N5" s="313" t="s">
        <v>57</v>
      </c>
      <c r="O5" s="313" t="s">
        <v>57</v>
      </c>
      <c r="P5" s="313" t="s">
        <v>57</v>
      </c>
      <c r="Q5" s="313" t="s">
        <v>57</v>
      </c>
      <c r="R5" s="313" t="s">
        <v>57</v>
      </c>
      <c r="S5" s="313" t="s">
        <v>57</v>
      </c>
      <c r="T5" s="313" t="s">
        <v>57</v>
      </c>
      <c r="U5" s="313" t="s">
        <v>57</v>
      </c>
      <c r="V5" s="313" t="s">
        <v>57</v>
      </c>
      <c r="W5" s="313" t="s">
        <v>57</v>
      </c>
      <c r="X5" s="313" t="s">
        <v>57</v>
      </c>
      <c r="Y5" s="313" t="s">
        <v>57</v>
      </c>
      <c r="Z5" s="313" t="s">
        <v>57</v>
      </c>
      <c r="AA5" s="313" t="s">
        <v>57</v>
      </c>
      <c r="AB5" s="313" t="s">
        <v>57</v>
      </c>
      <c r="AC5" s="313" t="s">
        <v>57</v>
      </c>
      <c r="AD5" s="313" t="s">
        <v>57</v>
      </c>
      <c r="AE5" s="313" t="s">
        <v>57</v>
      </c>
      <c r="AF5" s="313" t="s">
        <v>57</v>
      </c>
      <c r="AG5" s="313" t="s">
        <v>57</v>
      </c>
      <c r="AH5" s="313" t="s">
        <v>57</v>
      </c>
      <c r="AI5" s="313" t="s">
        <v>57</v>
      </c>
      <c r="AJ5" s="313" t="s">
        <v>57</v>
      </c>
      <c r="AK5" s="313" t="s">
        <v>57</v>
      </c>
      <c r="AL5" s="313" t="s">
        <v>57</v>
      </c>
      <c r="AM5" s="313" t="s">
        <v>57</v>
      </c>
      <c r="AN5" s="313" t="s">
        <v>57</v>
      </c>
      <c r="AO5" s="313" t="s">
        <v>57</v>
      </c>
      <c r="AP5" s="313" t="s">
        <v>57</v>
      </c>
      <c r="AQ5" s="313" t="s">
        <v>57</v>
      </c>
      <c r="AR5" s="313" t="s">
        <v>57</v>
      </c>
      <c r="AS5" s="313" t="s">
        <v>57</v>
      </c>
      <c r="AT5" s="313" t="s">
        <v>57</v>
      </c>
      <c r="AU5" s="313" t="s">
        <v>57</v>
      </c>
      <c r="AV5" s="313" t="s">
        <v>57</v>
      </c>
      <c r="AW5" s="313" t="s">
        <v>57</v>
      </c>
      <c r="AX5" s="313" t="s">
        <v>57</v>
      </c>
      <c r="AY5" s="313" t="s">
        <v>57</v>
      </c>
      <c r="AZ5" s="313" t="s">
        <v>57</v>
      </c>
      <c r="BA5" s="313" t="s">
        <v>57</v>
      </c>
      <c r="BB5" s="313" t="s">
        <v>57</v>
      </c>
      <c r="BC5" s="313" t="s">
        <v>57</v>
      </c>
      <c r="BD5" s="313" t="s">
        <v>57</v>
      </c>
      <c r="BE5" s="313" t="s">
        <v>57</v>
      </c>
      <c r="BF5" s="313" t="s">
        <v>57</v>
      </c>
      <c r="BG5" s="313" t="s">
        <v>57</v>
      </c>
      <c r="BH5" s="313" t="s">
        <v>57</v>
      </c>
      <c r="BI5" s="313" t="s">
        <v>57</v>
      </c>
      <c r="BJ5" s="313" t="s">
        <v>57</v>
      </c>
      <c r="BK5" s="313" t="s">
        <v>57</v>
      </c>
      <c r="BL5" s="313" t="s">
        <v>57</v>
      </c>
      <c r="BM5" s="313" t="s">
        <v>57</v>
      </c>
      <c r="BN5" s="313" t="s">
        <v>57</v>
      </c>
      <c r="BO5" s="313" t="s">
        <v>57</v>
      </c>
      <c r="BP5" s="313" t="s">
        <v>57</v>
      </c>
      <c r="BQ5" s="313" t="s">
        <v>57</v>
      </c>
      <c r="BR5" s="313" t="s">
        <v>57</v>
      </c>
      <c r="BS5" s="313" t="s">
        <v>57</v>
      </c>
      <c r="BT5" s="313" t="s">
        <v>57</v>
      </c>
      <c r="BU5" s="313" t="s">
        <v>57</v>
      </c>
      <c r="BV5" s="313" t="s">
        <v>57</v>
      </c>
      <c r="BW5" s="313" t="s">
        <v>57</v>
      </c>
      <c r="BX5" s="313" t="s">
        <v>57</v>
      </c>
      <c r="BY5" s="313" t="s">
        <v>57</v>
      </c>
      <c r="BZ5" s="313" t="s">
        <v>57</v>
      </c>
      <c r="CA5" s="313" t="s">
        <v>57</v>
      </c>
      <c r="CB5" s="313" t="s">
        <v>57</v>
      </c>
      <c r="CC5" s="313" t="s">
        <v>57</v>
      </c>
      <c r="CD5" s="313" t="s">
        <v>57</v>
      </c>
      <c r="CE5" s="313" t="s">
        <v>57</v>
      </c>
      <c r="CF5" s="313" t="s">
        <v>57</v>
      </c>
      <c r="CG5" s="313" t="s">
        <v>57</v>
      </c>
      <c r="CH5" s="313" t="s">
        <v>57</v>
      </c>
      <c r="CI5" s="313" t="s">
        <v>57</v>
      </c>
      <c r="CJ5" s="313" t="s">
        <v>57</v>
      </c>
      <c r="CK5" s="313" t="s">
        <v>57</v>
      </c>
      <c r="CL5" s="313" t="s">
        <v>57</v>
      </c>
      <c r="CM5" s="313" t="s">
        <v>57</v>
      </c>
      <c r="CN5" s="313" t="s">
        <v>57</v>
      </c>
      <c r="CO5" s="313" t="s">
        <v>57</v>
      </c>
      <c r="CP5" s="313" t="s">
        <v>57</v>
      </c>
      <c r="CQ5" s="313" t="s">
        <v>57</v>
      </c>
      <c r="CR5" s="313" t="s">
        <v>57</v>
      </c>
      <c r="CS5" s="313" t="s">
        <v>57</v>
      </c>
      <c r="CT5" s="313" t="s">
        <v>57</v>
      </c>
      <c r="CU5" s="313" t="s">
        <v>57</v>
      </c>
      <c r="CV5" s="313" t="s">
        <v>57</v>
      </c>
      <c r="CW5" s="313" t="s">
        <v>57</v>
      </c>
      <c r="CX5" s="313" t="s">
        <v>57</v>
      </c>
      <c r="CY5" s="313" t="s">
        <v>57</v>
      </c>
      <c r="CZ5" s="313" t="s">
        <v>57</v>
      </c>
      <c r="DA5" s="313" t="s">
        <v>57</v>
      </c>
      <c r="DB5" s="313" t="s">
        <v>57</v>
      </c>
      <c r="DC5" s="313" t="s">
        <v>57</v>
      </c>
      <c r="DD5" s="313" t="s">
        <v>57</v>
      </c>
      <c r="DE5" s="313" t="s">
        <v>57</v>
      </c>
      <c r="DF5" s="313" t="s">
        <v>57</v>
      </c>
      <c r="DG5" s="313" t="s">
        <v>57</v>
      </c>
      <c r="DH5" s="313" t="s">
        <v>57</v>
      </c>
      <c r="DI5" s="313" t="s">
        <v>57</v>
      </c>
      <c r="DJ5" s="313" t="s">
        <v>57</v>
      </c>
      <c r="DK5" s="313" t="s">
        <v>57</v>
      </c>
      <c r="DL5" s="313" t="s">
        <v>57</v>
      </c>
      <c r="DM5" s="313" t="s">
        <v>57</v>
      </c>
      <c r="DN5" s="313" t="s">
        <v>57</v>
      </c>
      <c r="DO5" s="313" t="s">
        <v>57</v>
      </c>
      <c r="DP5" s="313" t="s">
        <v>57</v>
      </c>
      <c r="DQ5" s="313" t="s">
        <v>57</v>
      </c>
      <c r="DR5" s="313" t="s">
        <v>57</v>
      </c>
      <c r="DS5" s="313" t="s">
        <v>57</v>
      </c>
      <c r="DT5" s="313" t="s">
        <v>57</v>
      </c>
      <c r="DU5" s="313" t="s">
        <v>57</v>
      </c>
      <c r="DV5" s="313" t="s">
        <v>57</v>
      </c>
      <c r="DW5" s="313" t="s">
        <v>57</v>
      </c>
      <c r="DX5" s="313" t="s">
        <v>57</v>
      </c>
      <c r="DY5" s="313" t="s">
        <v>57</v>
      </c>
      <c r="DZ5" s="313" t="s">
        <v>57</v>
      </c>
      <c r="EA5" s="313" t="s">
        <v>57</v>
      </c>
      <c r="EB5" s="313" t="s">
        <v>57</v>
      </c>
      <c r="EC5" s="313" t="s">
        <v>57</v>
      </c>
      <c r="ED5" s="313" t="s">
        <v>57</v>
      </c>
      <c r="EE5" s="313" t="s">
        <v>57</v>
      </c>
      <c r="EF5" s="313" t="s">
        <v>57</v>
      </c>
      <c r="EG5" s="313" t="s">
        <v>57</v>
      </c>
      <c r="EH5" s="313" t="s">
        <v>57</v>
      </c>
      <c r="EI5" s="313" t="s">
        <v>57</v>
      </c>
      <c r="EJ5" s="313" t="s">
        <v>57</v>
      </c>
      <c r="EK5" s="313" t="s">
        <v>57</v>
      </c>
      <c r="EL5" s="313" t="s">
        <v>57</v>
      </c>
      <c r="EM5" s="313" t="s">
        <v>57</v>
      </c>
      <c r="EN5" s="313" t="s">
        <v>57</v>
      </c>
      <c r="EO5" s="313" t="s">
        <v>57</v>
      </c>
      <c r="EP5" s="313" t="s">
        <v>57</v>
      </c>
      <c r="EQ5" s="313" t="s">
        <v>57</v>
      </c>
      <c r="ER5" s="313" t="s">
        <v>57</v>
      </c>
      <c r="ES5" s="313" t="s">
        <v>57</v>
      </c>
      <c r="ET5" s="313" t="s">
        <v>57</v>
      </c>
      <c r="EU5" s="313" t="s">
        <v>57</v>
      </c>
      <c r="EV5" s="313" t="s">
        <v>57</v>
      </c>
      <c r="EW5" s="313" t="s">
        <v>57</v>
      </c>
      <c r="EX5" s="313" t="s">
        <v>57</v>
      </c>
      <c r="EY5" s="313" t="s">
        <v>57</v>
      </c>
      <c r="EZ5" s="313" t="s">
        <v>57</v>
      </c>
      <c r="FA5" s="313" t="s">
        <v>57</v>
      </c>
      <c r="FB5" s="313" t="s">
        <v>57</v>
      </c>
      <c r="FC5" s="313" t="s">
        <v>57</v>
      </c>
      <c r="FD5" s="313" t="s">
        <v>57</v>
      </c>
      <c r="FE5" s="313" t="s">
        <v>57</v>
      </c>
      <c r="FF5" s="287"/>
      <c r="FG5" s="313" t="s">
        <v>57</v>
      </c>
      <c r="FH5" s="314" t="s">
        <v>156</v>
      </c>
      <c r="FI5" s="314" t="s">
        <v>156</v>
      </c>
      <c r="FJ5" s="314" t="s">
        <v>156</v>
      </c>
      <c r="FK5" s="311">
        <v>15919.145898990488</v>
      </c>
      <c r="FL5" s="314" t="s">
        <v>156</v>
      </c>
      <c r="FM5" s="314" t="s">
        <v>156</v>
      </c>
      <c r="FN5" s="314" t="s">
        <v>156</v>
      </c>
      <c r="FO5" s="288"/>
    </row>
    <row r="6" spans="1:171" ht="15" customHeight="1">
      <c r="A6" s="275" t="s">
        <v>159</v>
      </c>
      <c r="B6" s="289" t="s">
        <v>5</v>
      </c>
      <c r="C6" s="313" t="s">
        <v>57</v>
      </c>
      <c r="D6" s="313" t="s">
        <v>57</v>
      </c>
      <c r="E6" s="98">
        <v>16910285881</v>
      </c>
      <c r="F6" s="98">
        <v>16910285881</v>
      </c>
      <c r="G6" s="98">
        <f t="shared" si="0"/>
        <v>0</v>
      </c>
      <c r="H6" s="313" t="s">
        <v>57</v>
      </c>
      <c r="I6" s="313" t="s">
        <v>57</v>
      </c>
      <c r="J6" s="313" t="s">
        <v>57</v>
      </c>
      <c r="K6" s="313" t="s">
        <v>57</v>
      </c>
      <c r="L6" s="313" t="s">
        <v>57</v>
      </c>
      <c r="M6" s="313" t="s">
        <v>57</v>
      </c>
      <c r="N6" s="313" t="s">
        <v>57</v>
      </c>
      <c r="O6" s="313" t="s">
        <v>57</v>
      </c>
      <c r="P6" s="313" t="s">
        <v>57</v>
      </c>
      <c r="Q6" s="313" t="s">
        <v>57</v>
      </c>
      <c r="R6" s="313" t="s">
        <v>57</v>
      </c>
      <c r="S6" s="313" t="s">
        <v>57</v>
      </c>
      <c r="T6" s="313" t="s">
        <v>57</v>
      </c>
      <c r="U6" s="313" t="s">
        <v>57</v>
      </c>
      <c r="V6" s="313" t="s">
        <v>57</v>
      </c>
      <c r="W6" s="313" t="s">
        <v>57</v>
      </c>
      <c r="X6" s="313" t="s">
        <v>57</v>
      </c>
      <c r="Y6" s="313" t="s">
        <v>57</v>
      </c>
      <c r="Z6" s="313" t="s">
        <v>57</v>
      </c>
      <c r="AA6" s="313" t="s">
        <v>57</v>
      </c>
      <c r="AB6" s="313" t="s">
        <v>57</v>
      </c>
      <c r="AC6" s="313" t="s">
        <v>57</v>
      </c>
      <c r="AD6" s="313" t="s">
        <v>57</v>
      </c>
      <c r="AE6" s="313" t="s">
        <v>57</v>
      </c>
      <c r="AF6" s="313" t="s">
        <v>57</v>
      </c>
      <c r="AG6" s="313" t="s">
        <v>57</v>
      </c>
      <c r="AH6" s="313" t="s">
        <v>57</v>
      </c>
      <c r="AI6" s="313" t="s">
        <v>57</v>
      </c>
      <c r="AJ6" s="313" t="s">
        <v>57</v>
      </c>
      <c r="AK6" s="313" t="s">
        <v>57</v>
      </c>
      <c r="AL6" s="313" t="s">
        <v>57</v>
      </c>
      <c r="AM6" s="313" t="s">
        <v>57</v>
      </c>
      <c r="AN6" s="313" t="s">
        <v>57</v>
      </c>
      <c r="AO6" s="313" t="s">
        <v>57</v>
      </c>
      <c r="AP6" s="313" t="s">
        <v>57</v>
      </c>
      <c r="AQ6" s="313" t="s">
        <v>57</v>
      </c>
      <c r="AR6" s="313" t="s">
        <v>57</v>
      </c>
      <c r="AS6" s="313" t="s">
        <v>57</v>
      </c>
      <c r="AT6" s="313" t="s">
        <v>57</v>
      </c>
      <c r="AU6" s="313" t="s">
        <v>57</v>
      </c>
      <c r="AV6" s="313" t="s">
        <v>57</v>
      </c>
      <c r="AW6" s="313" t="s">
        <v>57</v>
      </c>
      <c r="AX6" s="313" t="s">
        <v>57</v>
      </c>
      <c r="AY6" s="313" t="s">
        <v>57</v>
      </c>
      <c r="AZ6" s="313" t="s">
        <v>57</v>
      </c>
      <c r="BA6" s="313" t="s">
        <v>57</v>
      </c>
      <c r="BB6" s="313" t="s">
        <v>57</v>
      </c>
      <c r="BC6" s="313" t="s">
        <v>57</v>
      </c>
      <c r="BD6" s="313" t="s">
        <v>57</v>
      </c>
      <c r="BE6" s="313" t="s">
        <v>57</v>
      </c>
      <c r="BF6" s="313" t="s">
        <v>57</v>
      </c>
      <c r="BG6" s="313" t="s">
        <v>57</v>
      </c>
      <c r="BH6" s="313" t="s">
        <v>57</v>
      </c>
      <c r="BI6" s="313" t="s">
        <v>57</v>
      </c>
      <c r="BJ6" s="313" t="s">
        <v>57</v>
      </c>
      <c r="BK6" s="313" t="s">
        <v>57</v>
      </c>
      <c r="BL6" s="313" t="s">
        <v>57</v>
      </c>
      <c r="BM6" s="313" t="s">
        <v>57</v>
      </c>
      <c r="BN6" s="313" t="s">
        <v>57</v>
      </c>
      <c r="BO6" s="313" t="s">
        <v>57</v>
      </c>
      <c r="BP6" s="313" t="s">
        <v>57</v>
      </c>
      <c r="BQ6" s="313" t="s">
        <v>57</v>
      </c>
      <c r="BR6" s="313" t="s">
        <v>57</v>
      </c>
      <c r="BS6" s="313" t="s">
        <v>57</v>
      </c>
      <c r="BT6" s="313" t="s">
        <v>57</v>
      </c>
      <c r="BU6" s="313" t="s">
        <v>57</v>
      </c>
      <c r="BV6" s="313" t="s">
        <v>57</v>
      </c>
      <c r="BW6" s="313" t="s">
        <v>57</v>
      </c>
      <c r="BX6" s="313" t="s">
        <v>57</v>
      </c>
      <c r="BY6" s="313" t="s">
        <v>57</v>
      </c>
      <c r="BZ6" s="313" t="s">
        <v>57</v>
      </c>
      <c r="CA6" s="313" t="s">
        <v>57</v>
      </c>
      <c r="CB6" s="313" t="s">
        <v>57</v>
      </c>
      <c r="CC6" s="313" t="s">
        <v>57</v>
      </c>
      <c r="CD6" s="313" t="s">
        <v>57</v>
      </c>
      <c r="CE6" s="313" t="s">
        <v>57</v>
      </c>
      <c r="CF6" s="313" t="s">
        <v>57</v>
      </c>
      <c r="CG6" s="313" t="s">
        <v>57</v>
      </c>
      <c r="CH6" s="313" t="s">
        <v>57</v>
      </c>
      <c r="CI6" s="313" t="s">
        <v>57</v>
      </c>
      <c r="CJ6" s="313" t="s">
        <v>57</v>
      </c>
      <c r="CK6" s="313" t="s">
        <v>57</v>
      </c>
      <c r="CL6" s="313" t="s">
        <v>57</v>
      </c>
      <c r="CM6" s="313" t="s">
        <v>57</v>
      </c>
      <c r="CN6" s="313" t="s">
        <v>57</v>
      </c>
      <c r="CO6" s="313" t="s">
        <v>57</v>
      </c>
      <c r="CP6" s="313" t="s">
        <v>57</v>
      </c>
      <c r="CQ6" s="313" t="s">
        <v>57</v>
      </c>
      <c r="CR6" s="313" t="s">
        <v>57</v>
      </c>
      <c r="CS6" s="313" t="s">
        <v>57</v>
      </c>
      <c r="CT6" s="313" t="s">
        <v>57</v>
      </c>
      <c r="CU6" s="313" t="s">
        <v>57</v>
      </c>
      <c r="CV6" s="313" t="s">
        <v>57</v>
      </c>
      <c r="CW6" s="313" t="s">
        <v>57</v>
      </c>
      <c r="CX6" s="313" t="s">
        <v>57</v>
      </c>
      <c r="CY6" s="313" t="s">
        <v>57</v>
      </c>
      <c r="CZ6" s="313" t="s">
        <v>57</v>
      </c>
      <c r="DA6" s="313" t="s">
        <v>57</v>
      </c>
      <c r="DB6" s="313" t="s">
        <v>57</v>
      </c>
      <c r="DC6" s="313" t="s">
        <v>57</v>
      </c>
      <c r="DD6" s="313" t="s">
        <v>57</v>
      </c>
      <c r="DE6" s="313" t="s">
        <v>57</v>
      </c>
      <c r="DF6" s="313" t="s">
        <v>57</v>
      </c>
      <c r="DG6" s="313" t="s">
        <v>57</v>
      </c>
      <c r="DH6" s="313" t="s">
        <v>57</v>
      </c>
      <c r="DI6" s="313" t="s">
        <v>57</v>
      </c>
      <c r="DJ6" s="313" t="s">
        <v>57</v>
      </c>
      <c r="DK6" s="313" t="s">
        <v>57</v>
      </c>
      <c r="DL6" s="313" t="s">
        <v>57</v>
      </c>
      <c r="DM6" s="313" t="s">
        <v>57</v>
      </c>
      <c r="DN6" s="313" t="s">
        <v>57</v>
      </c>
      <c r="DO6" s="313" t="s">
        <v>57</v>
      </c>
      <c r="DP6" s="313" t="s">
        <v>57</v>
      </c>
      <c r="DQ6" s="313" t="s">
        <v>57</v>
      </c>
      <c r="DR6" s="313" t="s">
        <v>57</v>
      </c>
      <c r="DS6" s="313" t="s">
        <v>57</v>
      </c>
      <c r="DT6" s="313" t="s">
        <v>57</v>
      </c>
      <c r="DU6" s="313" t="s">
        <v>57</v>
      </c>
      <c r="DV6" s="313" t="s">
        <v>57</v>
      </c>
      <c r="DW6" s="313" t="s">
        <v>57</v>
      </c>
      <c r="DX6" s="313" t="s">
        <v>57</v>
      </c>
      <c r="DY6" s="313" t="s">
        <v>57</v>
      </c>
      <c r="DZ6" s="313" t="s">
        <v>57</v>
      </c>
      <c r="EA6" s="313" t="s">
        <v>57</v>
      </c>
      <c r="EB6" s="313" t="s">
        <v>57</v>
      </c>
      <c r="EC6" s="313" t="s">
        <v>57</v>
      </c>
      <c r="ED6" s="313" t="s">
        <v>57</v>
      </c>
      <c r="EE6" s="313" t="s">
        <v>57</v>
      </c>
      <c r="EF6" s="313" t="s">
        <v>57</v>
      </c>
      <c r="EG6" s="313" t="s">
        <v>57</v>
      </c>
      <c r="EH6" s="313" t="s">
        <v>57</v>
      </c>
      <c r="EI6" s="313" t="s">
        <v>57</v>
      </c>
      <c r="EJ6" s="313" t="s">
        <v>57</v>
      </c>
      <c r="EK6" s="313" t="s">
        <v>57</v>
      </c>
      <c r="EL6" s="313" t="s">
        <v>57</v>
      </c>
      <c r="EM6" s="313" t="s">
        <v>57</v>
      </c>
      <c r="EN6" s="313" t="s">
        <v>57</v>
      </c>
      <c r="EO6" s="313" t="s">
        <v>57</v>
      </c>
      <c r="EP6" s="313" t="s">
        <v>57</v>
      </c>
      <c r="EQ6" s="313" t="s">
        <v>57</v>
      </c>
      <c r="ER6" s="313" t="s">
        <v>57</v>
      </c>
      <c r="ES6" s="313" t="s">
        <v>57</v>
      </c>
      <c r="ET6" s="313" t="s">
        <v>57</v>
      </c>
      <c r="EU6" s="313" t="s">
        <v>57</v>
      </c>
      <c r="EV6" s="313" t="s">
        <v>57</v>
      </c>
      <c r="EW6" s="313" t="s">
        <v>57</v>
      </c>
      <c r="EX6" s="313" t="s">
        <v>57</v>
      </c>
      <c r="EY6" s="313" t="s">
        <v>57</v>
      </c>
      <c r="EZ6" s="313" t="s">
        <v>57</v>
      </c>
      <c r="FA6" s="313" t="s">
        <v>57</v>
      </c>
      <c r="FB6" s="313" t="s">
        <v>57</v>
      </c>
      <c r="FC6" s="313" t="s">
        <v>57</v>
      </c>
      <c r="FD6" s="313" t="s">
        <v>57</v>
      </c>
      <c r="FE6" s="313" t="s">
        <v>57</v>
      </c>
      <c r="FF6" s="287"/>
      <c r="FG6" s="313" t="s">
        <v>57</v>
      </c>
      <c r="FH6" s="314" t="s">
        <v>156</v>
      </c>
      <c r="FI6" s="314" t="s">
        <v>156</v>
      </c>
      <c r="FJ6" s="314" t="s">
        <v>156</v>
      </c>
      <c r="FK6" s="311">
        <v>1552.5604648029509</v>
      </c>
      <c r="FL6" s="314" t="s">
        <v>156</v>
      </c>
      <c r="FM6" s="314" t="s">
        <v>156</v>
      </c>
      <c r="FN6" s="314" t="s">
        <v>156</v>
      </c>
      <c r="FO6" s="288"/>
    </row>
    <row r="7" spans="1:171" ht="15" customHeight="1">
      <c r="A7" s="275" t="s">
        <v>160</v>
      </c>
      <c r="B7" s="289" t="s">
        <v>6</v>
      </c>
      <c r="C7" s="313" t="s">
        <v>57</v>
      </c>
      <c r="D7" s="313" t="s">
        <v>57</v>
      </c>
      <c r="E7" s="98">
        <v>21179763006</v>
      </c>
      <c r="F7" s="98">
        <v>21179763006</v>
      </c>
      <c r="G7" s="98">
        <f t="shared" si="0"/>
        <v>0</v>
      </c>
      <c r="H7" s="313" t="s">
        <v>57</v>
      </c>
      <c r="I7" s="313" t="s">
        <v>57</v>
      </c>
      <c r="J7" s="313" t="s">
        <v>57</v>
      </c>
      <c r="K7" s="313" t="s">
        <v>57</v>
      </c>
      <c r="L7" s="313" t="s">
        <v>57</v>
      </c>
      <c r="M7" s="313" t="s">
        <v>57</v>
      </c>
      <c r="N7" s="313" t="s">
        <v>57</v>
      </c>
      <c r="O7" s="313" t="s">
        <v>57</v>
      </c>
      <c r="P7" s="313" t="s">
        <v>57</v>
      </c>
      <c r="Q7" s="313" t="s">
        <v>57</v>
      </c>
      <c r="R7" s="313" t="s">
        <v>57</v>
      </c>
      <c r="S7" s="313" t="s">
        <v>57</v>
      </c>
      <c r="T7" s="313" t="s">
        <v>57</v>
      </c>
      <c r="U7" s="313" t="s">
        <v>57</v>
      </c>
      <c r="V7" s="313" t="s">
        <v>57</v>
      </c>
      <c r="W7" s="313" t="s">
        <v>57</v>
      </c>
      <c r="X7" s="313" t="s">
        <v>57</v>
      </c>
      <c r="Y7" s="313" t="s">
        <v>57</v>
      </c>
      <c r="Z7" s="313" t="s">
        <v>57</v>
      </c>
      <c r="AA7" s="313" t="s">
        <v>57</v>
      </c>
      <c r="AB7" s="313" t="s">
        <v>57</v>
      </c>
      <c r="AC7" s="313" t="s">
        <v>57</v>
      </c>
      <c r="AD7" s="313" t="s">
        <v>57</v>
      </c>
      <c r="AE7" s="313" t="s">
        <v>57</v>
      </c>
      <c r="AF7" s="313" t="s">
        <v>57</v>
      </c>
      <c r="AG7" s="313" t="s">
        <v>57</v>
      </c>
      <c r="AH7" s="313" t="s">
        <v>57</v>
      </c>
      <c r="AI7" s="313" t="s">
        <v>57</v>
      </c>
      <c r="AJ7" s="313" t="s">
        <v>57</v>
      </c>
      <c r="AK7" s="313" t="s">
        <v>57</v>
      </c>
      <c r="AL7" s="313" t="s">
        <v>57</v>
      </c>
      <c r="AM7" s="313" t="s">
        <v>57</v>
      </c>
      <c r="AN7" s="313" t="s">
        <v>57</v>
      </c>
      <c r="AO7" s="313" t="s">
        <v>57</v>
      </c>
      <c r="AP7" s="313" t="s">
        <v>57</v>
      </c>
      <c r="AQ7" s="313" t="s">
        <v>57</v>
      </c>
      <c r="AR7" s="313" t="s">
        <v>57</v>
      </c>
      <c r="AS7" s="313" t="s">
        <v>57</v>
      </c>
      <c r="AT7" s="313" t="s">
        <v>57</v>
      </c>
      <c r="AU7" s="313" t="s">
        <v>57</v>
      </c>
      <c r="AV7" s="313" t="s">
        <v>57</v>
      </c>
      <c r="AW7" s="313" t="s">
        <v>57</v>
      </c>
      <c r="AX7" s="313" t="s">
        <v>57</v>
      </c>
      <c r="AY7" s="313" t="s">
        <v>57</v>
      </c>
      <c r="AZ7" s="313" t="s">
        <v>57</v>
      </c>
      <c r="BA7" s="313" t="s">
        <v>57</v>
      </c>
      <c r="BB7" s="313" t="s">
        <v>57</v>
      </c>
      <c r="BC7" s="313" t="s">
        <v>57</v>
      </c>
      <c r="BD7" s="313" t="s">
        <v>57</v>
      </c>
      <c r="BE7" s="313" t="s">
        <v>57</v>
      </c>
      <c r="BF7" s="313" t="s">
        <v>57</v>
      </c>
      <c r="BG7" s="313" t="s">
        <v>57</v>
      </c>
      <c r="BH7" s="313" t="s">
        <v>57</v>
      </c>
      <c r="BI7" s="313" t="s">
        <v>57</v>
      </c>
      <c r="BJ7" s="313" t="s">
        <v>57</v>
      </c>
      <c r="BK7" s="313" t="s">
        <v>57</v>
      </c>
      <c r="BL7" s="313" t="s">
        <v>57</v>
      </c>
      <c r="BM7" s="313" t="s">
        <v>57</v>
      </c>
      <c r="BN7" s="313" t="s">
        <v>57</v>
      </c>
      <c r="BO7" s="313" t="s">
        <v>57</v>
      </c>
      <c r="BP7" s="313" t="s">
        <v>57</v>
      </c>
      <c r="BQ7" s="313" t="s">
        <v>57</v>
      </c>
      <c r="BR7" s="313" t="s">
        <v>57</v>
      </c>
      <c r="BS7" s="313" t="s">
        <v>57</v>
      </c>
      <c r="BT7" s="313" t="s">
        <v>57</v>
      </c>
      <c r="BU7" s="313" t="s">
        <v>57</v>
      </c>
      <c r="BV7" s="313" t="s">
        <v>57</v>
      </c>
      <c r="BW7" s="313" t="s">
        <v>57</v>
      </c>
      <c r="BX7" s="313" t="s">
        <v>57</v>
      </c>
      <c r="BY7" s="313" t="s">
        <v>57</v>
      </c>
      <c r="BZ7" s="313" t="s">
        <v>57</v>
      </c>
      <c r="CA7" s="313" t="s">
        <v>57</v>
      </c>
      <c r="CB7" s="313" t="s">
        <v>57</v>
      </c>
      <c r="CC7" s="313" t="s">
        <v>57</v>
      </c>
      <c r="CD7" s="313" t="s">
        <v>57</v>
      </c>
      <c r="CE7" s="313" t="s">
        <v>57</v>
      </c>
      <c r="CF7" s="313" t="s">
        <v>57</v>
      </c>
      <c r="CG7" s="313" t="s">
        <v>57</v>
      </c>
      <c r="CH7" s="313" t="s">
        <v>57</v>
      </c>
      <c r="CI7" s="313" t="s">
        <v>57</v>
      </c>
      <c r="CJ7" s="313" t="s">
        <v>57</v>
      </c>
      <c r="CK7" s="313" t="s">
        <v>57</v>
      </c>
      <c r="CL7" s="313" t="s">
        <v>57</v>
      </c>
      <c r="CM7" s="313" t="s">
        <v>57</v>
      </c>
      <c r="CN7" s="313" t="s">
        <v>57</v>
      </c>
      <c r="CO7" s="313" t="s">
        <v>57</v>
      </c>
      <c r="CP7" s="313" t="s">
        <v>57</v>
      </c>
      <c r="CQ7" s="313" t="s">
        <v>57</v>
      </c>
      <c r="CR7" s="313" t="s">
        <v>57</v>
      </c>
      <c r="CS7" s="313" t="s">
        <v>57</v>
      </c>
      <c r="CT7" s="313" t="s">
        <v>57</v>
      </c>
      <c r="CU7" s="313" t="s">
        <v>57</v>
      </c>
      <c r="CV7" s="313" t="s">
        <v>57</v>
      </c>
      <c r="CW7" s="313" t="s">
        <v>57</v>
      </c>
      <c r="CX7" s="313" t="s">
        <v>57</v>
      </c>
      <c r="CY7" s="313" t="s">
        <v>57</v>
      </c>
      <c r="CZ7" s="313" t="s">
        <v>57</v>
      </c>
      <c r="DA7" s="313" t="s">
        <v>57</v>
      </c>
      <c r="DB7" s="313" t="s">
        <v>57</v>
      </c>
      <c r="DC7" s="313" t="s">
        <v>57</v>
      </c>
      <c r="DD7" s="313" t="s">
        <v>57</v>
      </c>
      <c r="DE7" s="313" t="s">
        <v>57</v>
      </c>
      <c r="DF7" s="313" t="s">
        <v>57</v>
      </c>
      <c r="DG7" s="313" t="s">
        <v>57</v>
      </c>
      <c r="DH7" s="313" t="s">
        <v>57</v>
      </c>
      <c r="DI7" s="313" t="s">
        <v>57</v>
      </c>
      <c r="DJ7" s="313" t="s">
        <v>57</v>
      </c>
      <c r="DK7" s="313" t="s">
        <v>57</v>
      </c>
      <c r="DL7" s="313" t="s">
        <v>57</v>
      </c>
      <c r="DM7" s="313" t="s">
        <v>57</v>
      </c>
      <c r="DN7" s="313" t="s">
        <v>57</v>
      </c>
      <c r="DO7" s="313" t="s">
        <v>57</v>
      </c>
      <c r="DP7" s="313" t="s">
        <v>57</v>
      </c>
      <c r="DQ7" s="313" t="s">
        <v>57</v>
      </c>
      <c r="DR7" s="313" t="s">
        <v>57</v>
      </c>
      <c r="DS7" s="313" t="s">
        <v>57</v>
      </c>
      <c r="DT7" s="313" t="s">
        <v>57</v>
      </c>
      <c r="DU7" s="313" t="s">
        <v>57</v>
      </c>
      <c r="DV7" s="313" t="s">
        <v>57</v>
      </c>
      <c r="DW7" s="313" t="s">
        <v>57</v>
      </c>
      <c r="DX7" s="313" t="s">
        <v>57</v>
      </c>
      <c r="DY7" s="313" t="s">
        <v>57</v>
      </c>
      <c r="DZ7" s="313" t="s">
        <v>57</v>
      </c>
      <c r="EA7" s="313" t="s">
        <v>57</v>
      </c>
      <c r="EB7" s="313" t="s">
        <v>57</v>
      </c>
      <c r="EC7" s="313" t="s">
        <v>57</v>
      </c>
      <c r="ED7" s="313" t="s">
        <v>57</v>
      </c>
      <c r="EE7" s="313" t="s">
        <v>57</v>
      </c>
      <c r="EF7" s="313" t="s">
        <v>57</v>
      </c>
      <c r="EG7" s="313" t="s">
        <v>57</v>
      </c>
      <c r="EH7" s="313" t="s">
        <v>57</v>
      </c>
      <c r="EI7" s="313" t="s">
        <v>57</v>
      </c>
      <c r="EJ7" s="313" t="s">
        <v>57</v>
      </c>
      <c r="EK7" s="313" t="s">
        <v>57</v>
      </c>
      <c r="EL7" s="313" t="s">
        <v>57</v>
      </c>
      <c r="EM7" s="313" t="s">
        <v>57</v>
      </c>
      <c r="EN7" s="313" t="s">
        <v>57</v>
      </c>
      <c r="EO7" s="313" t="s">
        <v>57</v>
      </c>
      <c r="EP7" s="313" t="s">
        <v>57</v>
      </c>
      <c r="EQ7" s="313" t="s">
        <v>57</v>
      </c>
      <c r="ER7" s="313" t="s">
        <v>57</v>
      </c>
      <c r="ES7" s="313" t="s">
        <v>57</v>
      </c>
      <c r="ET7" s="313" t="s">
        <v>57</v>
      </c>
      <c r="EU7" s="313" t="s">
        <v>57</v>
      </c>
      <c r="EV7" s="313" t="s">
        <v>57</v>
      </c>
      <c r="EW7" s="313" t="s">
        <v>57</v>
      </c>
      <c r="EX7" s="313" t="s">
        <v>57</v>
      </c>
      <c r="EY7" s="313" t="s">
        <v>57</v>
      </c>
      <c r="EZ7" s="313" t="s">
        <v>57</v>
      </c>
      <c r="FA7" s="313" t="s">
        <v>57</v>
      </c>
      <c r="FB7" s="313" t="s">
        <v>57</v>
      </c>
      <c r="FC7" s="313" t="s">
        <v>57</v>
      </c>
      <c r="FD7" s="313" t="s">
        <v>57</v>
      </c>
      <c r="FE7" s="313" t="s">
        <v>57</v>
      </c>
      <c r="FF7" s="287"/>
      <c r="FG7" s="313" t="s">
        <v>57</v>
      </c>
      <c r="FH7" s="314" t="s">
        <v>156</v>
      </c>
      <c r="FI7" s="314" t="s">
        <v>156</v>
      </c>
      <c r="FJ7" s="314" t="s">
        <v>156</v>
      </c>
      <c r="FK7" s="311">
        <v>2493.0470370801786</v>
      </c>
      <c r="FL7" s="314" t="s">
        <v>156</v>
      </c>
      <c r="FM7" s="314" t="s">
        <v>156</v>
      </c>
      <c r="FN7" s="314" t="s">
        <v>156</v>
      </c>
      <c r="FO7" s="288"/>
    </row>
    <row r="8" spans="1:171" ht="15" customHeight="1">
      <c r="A8" s="275" t="s">
        <v>163</v>
      </c>
      <c r="B8" s="289" t="s">
        <v>7</v>
      </c>
      <c r="C8" s="313" t="s">
        <v>57</v>
      </c>
      <c r="D8" s="313" t="s">
        <v>57</v>
      </c>
      <c r="E8" s="98">
        <v>91844784333</v>
      </c>
      <c r="F8" s="98">
        <v>91844784333</v>
      </c>
      <c r="G8" s="98">
        <f t="shared" si="0"/>
        <v>0</v>
      </c>
      <c r="H8" s="313" t="s">
        <v>57</v>
      </c>
      <c r="I8" s="313" t="s">
        <v>57</v>
      </c>
      <c r="J8" s="313" t="s">
        <v>57</v>
      </c>
      <c r="K8" s="313" t="s">
        <v>57</v>
      </c>
      <c r="L8" s="313" t="s">
        <v>57</v>
      </c>
      <c r="M8" s="313" t="s">
        <v>57</v>
      </c>
      <c r="N8" s="313" t="s">
        <v>57</v>
      </c>
      <c r="O8" s="313" t="s">
        <v>57</v>
      </c>
      <c r="P8" s="313" t="s">
        <v>57</v>
      </c>
      <c r="Q8" s="313" t="s">
        <v>57</v>
      </c>
      <c r="R8" s="313" t="s">
        <v>57</v>
      </c>
      <c r="S8" s="313" t="s">
        <v>57</v>
      </c>
      <c r="T8" s="313" t="s">
        <v>57</v>
      </c>
      <c r="U8" s="313" t="s">
        <v>57</v>
      </c>
      <c r="V8" s="313" t="s">
        <v>57</v>
      </c>
      <c r="W8" s="313" t="s">
        <v>57</v>
      </c>
      <c r="X8" s="313" t="s">
        <v>57</v>
      </c>
      <c r="Y8" s="313" t="s">
        <v>57</v>
      </c>
      <c r="Z8" s="313" t="s">
        <v>57</v>
      </c>
      <c r="AA8" s="313" t="s">
        <v>57</v>
      </c>
      <c r="AB8" s="313" t="s">
        <v>57</v>
      </c>
      <c r="AC8" s="313" t="s">
        <v>57</v>
      </c>
      <c r="AD8" s="313" t="s">
        <v>57</v>
      </c>
      <c r="AE8" s="313" t="s">
        <v>57</v>
      </c>
      <c r="AF8" s="313" t="s">
        <v>57</v>
      </c>
      <c r="AG8" s="313" t="s">
        <v>57</v>
      </c>
      <c r="AH8" s="313" t="s">
        <v>57</v>
      </c>
      <c r="AI8" s="313" t="s">
        <v>57</v>
      </c>
      <c r="AJ8" s="313" t="s">
        <v>57</v>
      </c>
      <c r="AK8" s="313" t="s">
        <v>57</v>
      </c>
      <c r="AL8" s="313" t="s">
        <v>57</v>
      </c>
      <c r="AM8" s="313" t="s">
        <v>57</v>
      </c>
      <c r="AN8" s="313" t="s">
        <v>57</v>
      </c>
      <c r="AO8" s="313" t="s">
        <v>57</v>
      </c>
      <c r="AP8" s="313" t="s">
        <v>57</v>
      </c>
      <c r="AQ8" s="313" t="s">
        <v>57</v>
      </c>
      <c r="AR8" s="313" t="s">
        <v>57</v>
      </c>
      <c r="AS8" s="313" t="s">
        <v>57</v>
      </c>
      <c r="AT8" s="313" t="s">
        <v>57</v>
      </c>
      <c r="AU8" s="313" t="s">
        <v>57</v>
      </c>
      <c r="AV8" s="313" t="s">
        <v>57</v>
      </c>
      <c r="AW8" s="313" t="s">
        <v>57</v>
      </c>
      <c r="AX8" s="313" t="s">
        <v>57</v>
      </c>
      <c r="AY8" s="313" t="s">
        <v>57</v>
      </c>
      <c r="AZ8" s="313" t="s">
        <v>57</v>
      </c>
      <c r="BA8" s="313" t="s">
        <v>57</v>
      </c>
      <c r="BB8" s="313" t="s">
        <v>57</v>
      </c>
      <c r="BC8" s="313" t="s">
        <v>57</v>
      </c>
      <c r="BD8" s="313" t="s">
        <v>57</v>
      </c>
      <c r="BE8" s="313" t="s">
        <v>57</v>
      </c>
      <c r="BF8" s="313" t="s">
        <v>57</v>
      </c>
      <c r="BG8" s="313" t="s">
        <v>57</v>
      </c>
      <c r="BH8" s="313" t="s">
        <v>57</v>
      </c>
      <c r="BI8" s="313" t="s">
        <v>57</v>
      </c>
      <c r="BJ8" s="313" t="s">
        <v>57</v>
      </c>
      <c r="BK8" s="313" t="s">
        <v>57</v>
      </c>
      <c r="BL8" s="313" t="s">
        <v>57</v>
      </c>
      <c r="BM8" s="313" t="s">
        <v>57</v>
      </c>
      <c r="BN8" s="313" t="s">
        <v>57</v>
      </c>
      <c r="BO8" s="313" t="s">
        <v>57</v>
      </c>
      <c r="BP8" s="313" t="s">
        <v>57</v>
      </c>
      <c r="BQ8" s="313" t="s">
        <v>57</v>
      </c>
      <c r="BR8" s="313" t="s">
        <v>57</v>
      </c>
      <c r="BS8" s="313" t="s">
        <v>57</v>
      </c>
      <c r="BT8" s="313" t="s">
        <v>57</v>
      </c>
      <c r="BU8" s="313" t="s">
        <v>57</v>
      </c>
      <c r="BV8" s="313" t="s">
        <v>57</v>
      </c>
      <c r="BW8" s="313" t="s">
        <v>57</v>
      </c>
      <c r="BX8" s="313" t="s">
        <v>57</v>
      </c>
      <c r="BY8" s="313" t="s">
        <v>57</v>
      </c>
      <c r="BZ8" s="313" t="s">
        <v>57</v>
      </c>
      <c r="CA8" s="313" t="s">
        <v>57</v>
      </c>
      <c r="CB8" s="313" t="s">
        <v>57</v>
      </c>
      <c r="CC8" s="313" t="s">
        <v>57</v>
      </c>
      <c r="CD8" s="313" t="s">
        <v>57</v>
      </c>
      <c r="CE8" s="313" t="s">
        <v>57</v>
      </c>
      <c r="CF8" s="313" t="s">
        <v>57</v>
      </c>
      <c r="CG8" s="313" t="s">
        <v>57</v>
      </c>
      <c r="CH8" s="313" t="s">
        <v>57</v>
      </c>
      <c r="CI8" s="313" t="s">
        <v>57</v>
      </c>
      <c r="CJ8" s="313" t="s">
        <v>57</v>
      </c>
      <c r="CK8" s="313" t="s">
        <v>57</v>
      </c>
      <c r="CL8" s="313" t="s">
        <v>57</v>
      </c>
      <c r="CM8" s="313" t="s">
        <v>57</v>
      </c>
      <c r="CN8" s="313" t="s">
        <v>57</v>
      </c>
      <c r="CO8" s="313" t="s">
        <v>57</v>
      </c>
      <c r="CP8" s="313" t="s">
        <v>57</v>
      </c>
      <c r="CQ8" s="313" t="s">
        <v>57</v>
      </c>
      <c r="CR8" s="313" t="s">
        <v>57</v>
      </c>
      <c r="CS8" s="313" t="s">
        <v>57</v>
      </c>
      <c r="CT8" s="313" t="s">
        <v>57</v>
      </c>
      <c r="CU8" s="313" t="s">
        <v>57</v>
      </c>
      <c r="CV8" s="313" t="s">
        <v>57</v>
      </c>
      <c r="CW8" s="313" t="s">
        <v>57</v>
      </c>
      <c r="CX8" s="313" t="s">
        <v>57</v>
      </c>
      <c r="CY8" s="313" t="s">
        <v>57</v>
      </c>
      <c r="CZ8" s="313" t="s">
        <v>57</v>
      </c>
      <c r="DA8" s="313" t="s">
        <v>57</v>
      </c>
      <c r="DB8" s="313" t="s">
        <v>57</v>
      </c>
      <c r="DC8" s="313" t="s">
        <v>57</v>
      </c>
      <c r="DD8" s="313" t="s">
        <v>57</v>
      </c>
      <c r="DE8" s="313" t="s">
        <v>57</v>
      </c>
      <c r="DF8" s="313" t="s">
        <v>57</v>
      </c>
      <c r="DG8" s="313" t="s">
        <v>57</v>
      </c>
      <c r="DH8" s="313" t="s">
        <v>57</v>
      </c>
      <c r="DI8" s="313" t="s">
        <v>57</v>
      </c>
      <c r="DJ8" s="313" t="s">
        <v>57</v>
      </c>
      <c r="DK8" s="313" t="s">
        <v>57</v>
      </c>
      <c r="DL8" s="313" t="s">
        <v>57</v>
      </c>
      <c r="DM8" s="313" t="s">
        <v>57</v>
      </c>
      <c r="DN8" s="313" t="s">
        <v>57</v>
      </c>
      <c r="DO8" s="313" t="s">
        <v>57</v>
      </c>
      <c r="DP8" s="313" t="s">
        <v>57</v>
      </c>
      <c r="DQ8" s="313" t="s">
        <v>57</v>
      </c>
      <c r="DR8" s="313" t="s">
        <v>57</v>
      </c>
      <c r="DS8" s="313" t="s">
        <v>57</v>
      </c>
      <c r="DT8" s="313" t="s">
        <v>57</v>
      </c>
      <c r="DU8" s="313" t="s">
        <v>57</v>
      </c>
      <c r="DV8" s="313" t="s">
        <v>57</v>
      </c>
      <c r="DW8" s="313" t="s">
        <v>57</v>
      </c>
      <c r="DX8" s="313" t="s">
        <v>57</v>
      </c>
      <c r="DY8" s="313" t="s">
        <v>57</v>
      </c>
      <c r="DZ8" s="313" t="s">
        <v>57</v>
      </c>
      <c r="EA8" s="313" t="s">
        <v>57</v>
      </c>
      <c r="EB8" s="313" t="s">
        <v>57</v>
      </c>
      <c r="EC8" s="313" t="s">
        <v>57</v>
      </c>
      <c r="ED8" s="313" t="s">
        <v>57</v>
      </c>
      <c r="EE8" s="313" t="s">
        <v>57</v>
      </c>
      <c r="EF8" s="313" t="s">
        <v>57</v>
      </c>
      <c r="EG8" s="313" t="s">
        <v>57</v>
      </c>
      <c r="EH8" s="313" t="s">
        <v>57</v>
      </c>
      <c r="EI8" s="313" t="s">
        <v>57</v>
      </c>
      <c r="EJ8" s="313" t="s">
        <v>57</v>
      </c>
      <c r="EK8" s="313" t="s">
        <v>57</v>
      </c>
      <c r="EL8" s="313" t="s">
        <v>57</v>
      </c>
      <c r="EM8" s="313" t="s">
        <v>57</v>
      </c>
      <c r="EN8" s="313" t="s">
        <v>57</v>
      </c>
      <c r="EO8" s="313" t="s">
        <v>57</v>
      </c>
      <c r="EP8" s="313" t="s">
        <v>57</v>
      </c>
      <c r="EQ8" s="313" t="s">
        <v>57</v>
      </c>
      <c r="ER8" s="313" t="s">
        <v>57</v>
      </c>
      <c r="ES8" s="313" t="s">
        <v>57</v>
      </c>
      <c r="ET8" s="313" t="s">
        <v>57</v>
      </c>
      <c r="EU8" s="313" t="s">
        <v>57</v>
      </c>
      <c r="EV8" s="313" t="s">
        <v>57</v>
      </c>
      <c r="EW8" s="313" t="s">
        <v>57</v>
      </c>
      <c r="EX8" s="313" t="s">
        <v>57</v>
      </c>
      <c r="EY8" s="313" t="s">
        <v>57</v>
      </c>
      <c r="EZ8" s="313" t="s">
        <v>57</v>
      </c>
      <c r="FA8" s="313" t="s">
        <v>57</v>
      </c>
      <c r="FB8" s="313" t="s">
        <v>57</v>
      </c>
      <c r="FC8" s="313" t="s">
        <v>57</v>
      </c>
      <c r="FD8" s="313" t="s">
        <v>57</v>
      </c>
      <c r="FE8" s="313" t="s">
        <v>57</v>
      </c>
      <c r="FF8" s="287"/>
      <c r="FG8" s="313" t="s">
        <v>57</v>
      </c>
      <c r="FH8" s="314" t="s">
        <v>156</v>
      </c>
      <c r="FI8" s="314" t="s">
        <v>156</v>
      </c>
      <c r="FJ8" s="314" t="s">
        <v>156</v>
      </c>
      <c r="FK8" s="311">
        <v>19788.360436674968</v>
      </c>
      <c r="FL8" s="314" t="s">
        <v>156</v>
      </c>
      <c r="FM8" s="314" t="s">
        <v>156</v>
      </c>
      <c r="FN8" s="314" t="s">
        <v>156</v>
      </c>
      <c r="FO8" s="288"/>
    </row>
    <row r="9" spans="1:171" ht="15" customHeight="1">
      <c r="A9" s="275" t="s">
        <v>164</v>
      </c>
      <c r="B9" s="289" t="s">
        <v>8</v>
      </c>
      <c r="C9" s="313" t="s">
        <v>57</v>
      </c>
      <c r="D9" s="313" t="s">
        <v>57</v>
      </c>
      <c r="E9" s="98">
        <v>69628474852</v>
      </c>
      <c r="F9" s="98">
        <v>72216669688</v>
      </c>
      <c r="G9" s="98">
        <f t="shared" si="0"/>
        <v>-2588194836</v>
      </c>
      <c r="H9" s="313" t="s">
        <v>57</v>
      </c>
      <c r="I9" s="313" t="s">
        <v>57</v>
      </c>
      <c r="J9" s="313" t="s">
        <v>57</v>
      </c>
      <c r="K9" s="313" t="s">
        <v>57</v>
      </c>
      <c r="L9" s="313" t="s">
        <v>57</v>
      </c>
      <c r="M9" s="313" t="s">
        <v>57</v>
      </c>
      <c r="N9" s="313" t="s">
        <v>57</v>
      </c>
      <c r="O9" s="313" t="s">
        <v>57</v>
      </c>
      <c r="P9" s="313" t="s">
        <v>57</v>
      </c>
      <c r="Q9" s="313" t="s">
        <v>57</v>
      </c>
      <c r="R9" s="313" t="s">
        <v>57</v>
      </c>
      <c r="S9" s="313" t="s">
        <v>57</v>
      </c>
      <c r="T9" s="313" t="s">
        <v>57</v>
      </c>
      <c r="U9" s="313" t="s">
        <v>57</v>
      </c>
      <c r="V9" s="313" t="s">
        <v>57</v>
      </c>
      <c r="W9" s="313" t="s">
        <v>57</v>
      </c>
      <c r="X9" s="313" t="s">
        <v>57</v>
      </c>
      <c r="Y9" s="313" t="s">
        <v>57</v>
      </c>
      <c r="Z9" s="313" t="s">
        <v>57</v>
      </c>
      <c r="AA9" s="313" t="s">
        <v>57</v>
      </c>
      <c r="AB9" s="313" t="s">
        <v>57</v>
      </c>
      <c r="AC9" s="313" t="s">
        <v>57</v>
      </c>
      <c r="AD9" s="313" t="s">
        <v>57</v>
      </c>
      <c r="AE9" s="313" t="s">
        <v>57</v>
      </c>
      <c r="AF9" s="313" t="s">
        <v>57</v>
      </c>
      <c r="AG9" s="313" t="s">
        <v>57</v>
      </c>
      <c r="AH9" s="313" t="s">
        <v>57</v>
      </c>
      <c r="AI9" s="313" t="s">
        <v>57</v>
      </c>
      <c r="AJ9" s="313" t="s">
        <v>57</v>
      </c>
      <c r="AK9" s="313" t="s">
        <v>57</v>
      </c>
      <c r="AL9" s="313" t="s">
        <v>57</v>
      </c>
      <c r="AM9" s="313" t="s">
        <v>57</v>
      </c>
      <c r="AN9" s="313" t="s">
        <v>57</v>
      </c>
      <c r="AO9" s="313" t="s">
        <v>57</v>
      </c>
      <c r="AP9" s="313" t="s">
        <v>57</v>
      </c>
      <c r="AQ9" s="313" t="s">
        <v>57</v>
      </c>
      <c r="AR9" s="313" t="s">
        <v>57</v>
      </c>
      <c r="AS9" s="313" t="s">
        <v>57</v>
      </c>
      <c r="AT9" s="313" t="s">
        <v>57</v>
      </c>
      <c r="AU9" s="313" t="s">
        <v>57</v>
      </c>
      <c r="AV9" s="313" t="s">
        <v>57</v>
      </c>
      <c r="AW9" s="313" t="s">
        <v>57</v>
      </c>
      <c r="AX9" s="313" t="s">
        <v>57</v>
      </c>
      <c r="AY9" s="313" t="s">
        <v>57</v>
      </c>
      <c r="AZ9" s="313" t="s">
        <v>57</v>
      </c>
      <c r="BA9" s="313" t="s">
        <v>57</v>
      </c>
      <c r="BB9" s="313" t="s">
        <v>57</v>
      </c>
      <c r="BC9" s="313" t="s">
        <v>57</v>
      </c>
      <c r="BD9" s="313" t="s">
        <v>57</v>
      </c>
      <c r="BE9" s="313" t="s">
        <v>57</v>
      </c>
      <c r="BF9" s="313" t="s">
        <v>57</v>
      </c>
      <c r="BG9" s="313" t="s">
        <v>57</v>
      </c>
      <c r="BH9" s="313" t="s">
        <v>57</v>
      </c>
      <c r="BI9" s="313" t="s">
        <v>57</v>
      </c>
      <c r="BJ9" s="313" t="s">
        <v>57</v>
      </c>
      <c r="BK9" s="313" t="s">
        <v>57</v>
      </c>
      <c r="BL9" s="313" t="s">
        <v>57</v>
      </c>
      <c r="BM9" s="313" t="s">
        <v>57</v>
      </c>
      <c r="BN9" s="313" t="s">
        <v>57</v>
      </c>
      <c r="BO9" s="313" t="s">
        <v>57</v>
      </c>
      <c r="BP9" s="313" t="s">
        <v>57</v>
      </c>
      <c r="BQ9" s="313" t="s">
        <v>57</v>
      </c>
      <c r="BR9" s="313" t="s">
        <v>57</v>
      </c>
      <c r="BS9" s="313" t="s">
        <v>57</v>
      </c>
      <c r="BT9" s="313" t="s">
        <v>57</v>
      </c>
      <c r="BU9" s="313" t="s">
        <v>57</v>
      </c>
      <c r="BV9" s="313" t="s">
        <v>57</v>
      </c>
      <c r="BW9" s="313" t="s">
        <v>57</v>
      </c>
      <c r="BX9" s="313" t="s">
        <v>57</v>
      </c>
      <c r="BY9" s="313" t="s">
        <v>57</v>
      </c>
      <c r="BZ9" s="313" t="s">
        <v>57</v>
      </c>
      <c r="CA9" s="313" t="s">
        <v>57</v>
      </c>
      <c r="CB9" s="313" t="s">
        <v>57</v>
      </c>
      <c r="CC9" s="313" t="s">
        <v>57</v>
      </c>
      <c r="CD9" s="313" t="s">
        <v>57</v>
      </c>
      <c r="CE9" s="313" t="s">
        <v>57</v>
      </c>
      <c r="CF9" s="313" t="s">
        <v>57</v>
      </c>
      <c r="CG9" s="313" t="s">
        <v>57</v>
      </c>
      <c r="CH9" s="313" t="s">
        <v>57</v>
      </c>
      <c r="CI9" s="313" t="s">
        <v>57</v>
      </c>
      <c r="CJ9" s="313" t="s">
        <v>57</v>
      </c>
      <c r="CK9" s="313" t="s">
        <v>57</v>
      </c>
      <c r="CL9" s="313" t="s">
        <v>57</v>
      </c>
      <c r="CM9" s="313" t="s">
        <v>57</v>
      </c>
      <c r="CN9" s="313" t="s">
        <v>57</v>
      </c>
      <c r="CO9" s="313" t="s">
        <v>57</v>
      </c>
      <c r="CP9" s="313" t="s">
        <v>57</v>
      </c>
      <c r="CQ9" s="313" t="s">
        <v>57</v>
      </c>
      <c r="CR9" s="313" t="s">
        <v>57</v>
      </c>
      <c r="CS9" s="313" t="s">
        <v>57</v>
      </c>
      <c r="CT9" s="313" t="s">
        <v>57</v>
      </c>
      <c r="CU9" s="313" t="s">
        <v>57</v>
      </c>
      <c r="CV9" s="313" t="s">
        <v>57</v>
      </c>
      <c r="CW9" s="313" t="s">
        <v>57</v>
      </c>
      <c r="CX9" s="313" t="s">
        <v>57</v>
      </c>
      <c r="CY9" s="313" t="s">
        <v>57</v>
      </c>
      <c r="CZ9" s="313" t="s">
        <v>57</v>
      </c>
      <c r="DA9" s="313" t="s">
        <v>57</v>
      </c>
      <c r="DB9" s="313" t="s">
        <v>57</v>
      </c>
      <c r="DC9" s="313" t="s">
        <v>57</v>
      </c>
      <c r="DD9" s="313" t="s">
        <v>57</v>
      </c>
      <c r="DE9" s="313" t="s">
        <v>57</v>
      </c>
      <c r="DF9" s="313" t="s">
        <v>57</v>
      </c>
      <c r="DG9" s="313" t="s">
        <v>57</v>
      </c>
      <c r="DH9" s="313" t="s">
        <v>57</v>
      </c>
      <c r="DI9" s="313" t="s">
        <v>57</v>
      </c>
      <c r="DJ9" s="313" t="s">
        <v>57</v>
      </c>
      <c r="DK9" s="313" t="s">
        <v>57</v>
      </c>
      <c r="DL9" s="313" t="s">
        <v>57</v>
      </c>
      <c r="DM9" s="313" t="s">
        <v>57</v>
      </c>
      <c r="DN9" s="313" t="s">
        <v>57</v>
      </c>
      <c r="DO9" s="313" t="s">
        <v>57</v>
      </c>
      <c r="DP9" s="313" t="s">
        <v>57</v>
      </c>
      <c r="DQ9" s="313" t="s">
        <v>57</v>
      </c>
      <c r="DR9" s="313" t="s">
        <v>57</v>
      </c>
      <c r="DS9" s="313" t="s">
        <v>57</v>
      </c>
      <c r="DT9" s="313" t="s">
        <v>57</v>
      </c>
      <c r="DU9" s="313" t="s">
        <v>57</v>
      </c>
      <c r="DV9" s="313" t="s">
        <v>57</v>
      </c>
      <c r="DW9" s="313" t="s">
        <v>57</v>
      </c>
      <c r="DX9" s="313" t="s">
        <v>57</v>
      </c>
      <c r="DY9" s="313" t="s">
        <v>57</v>
      </c>
      <c r="DZ9" s="313" t="s">
        <v>57</v>
      </c>
      <c r="EA9" s="313" t="s">
        <v>57</v>
      </c>
      <c r="EB9" s="313" t="s">
        <v>57</v>
      </c>
      <c r="EC9" s="313" t="s">
        <v>57</v>
      </c>
      <c r="ED9" s="313" t="s">
        <v>57</v>
      </c>
      <c r="EE9" s="313" t="s">
        <v>57</v>
      </c>
      <c r="EF9" s="313" t="s">
        <v>57</v>
      </c>
      <c r="EG9" s="313" t="s">
        <v>57</v>
      </c>
      <c r="EH9" s="313" t="s">
        <v>57</v>
      </c>
      <c r="EI9" s="313" t="s">
        <v>57</v>
      </c>
      <c r="EJ9" s="313" t="s">
        <v>57</v>
      </c>
      <c r="EK9" s="313" t="s">
        <v>57</v>
      </c>
      <c r="EL9" s="313" t="s">
        <v>57</v>
      </c>
      <c r="EM9" s="313" t="s">
        <v>57</v>
      </c>
      <c r="EN9" s="313" t="s">
        <v>57</v>
      </c>
      <c r="EO9" s="313" t="s">
        <v>57</v>
      </c>
      <c r="EP9" s="313" t="s">
        <v>57</v>
      </c>
      <c r="EQ9" s="313" t="s">
        <v>57</v>
      </c>
      <c r="ER9" s="313" t="s">
        <v>57</v>
      </c>
      <c r="ES9" s="313" t="s">
        <v>57</v>
      </c>
      <c r="ET9" s="313" t="s">
        <v>57</v>
      </c>
      <c r="EU9" s="313" t="s">
        <v>57</v>
      </c>
      <c r="EV9" s="313" t="s">
        <v>57</v>
      </c>
      <c r="EW9" s="313" t="s">
        <v>57</v>
      </c>
      <c r="EX9" s="313" t="s">
        <v>57</v>
      </c>
      <c r="EY9" s="313" t="s">
        <v>57</v>
      </c>
      <c r="EZ9" s="313" t="s">
        <v>57</v>
      </c>
      <c r="FA9" s="313" t="s">
        <v>57</v>
      </c>
      <c r="FB9" s="313" t="s">
        <v>57</v>
      </c>
      <c r="FC9" s="313" t="s">
        <v>57</v>
      </c>
      <c r="FD9" s="313" t="s">
        <v>57</v>
      </c>
      <c r="FE9" s="313" t="s">
        <v>57</v>
      </c>
      <c r="FF9" s="287"/>
      <c r="FG9" s="313" t="s">
        <v>57</v>
      </c>
      <c r="FH9" s="314" t="s">
        <v>156</v>
      </c>
      <c r="FI9" s="314" t="s">
        <v>156</v>
      </c>
      <c r="FJ9" s="314" t="s">
        <v>156</v>
      </c>
      <c r="FK9" s="311">
        <v>48866.101724335087</v>
      </c>
      <c r="FL9" s="314" t="s">
        <v>156</v>
      </c>
      <c r="FM9" s="314" t="s">
        <v>156</v>
      </c>
      <c r="FN9" s="314" t="s">
        <v>156</v>
      </c>
      <c r="FO9" s="288"/>
    </row>
    <row r="10" spans="1:171" ht="15" customHeight="1">
      <c r="A10" s="275" t="s">
        <v>162</v>
      </c>
      <c r="B10" s="289" t="s">
        <v>9</v>
      </c>
      <c r="C10" s="313" t="s">
        <v>57</v>
      </c>
      <c r="D10" s="313" t="s">
        <v>57</v>
      </c>
      <c r="E10" s="98">
        <v>49369566358.209999</v>
      </c>
      <c r="F10" s="98">
        <v>49369566358.209999</v>
      </c>
      <c r="G10" s="98">
        <f t="shared" si="0"/>
        <v>0</v>
      </c>
      <c r="H10" s="313" t="s">
        <v>57</v>
      </c>
      <c r="I10" s="313" t="s">
        <v>57</v>
      </c>
      <c r="J10" s="313" t="s">
        <v>57</v>
      </c>
      <c r="K10" s="313" t="s">
        <v>57</v>
      </c>
      <c r="L10" s="313" t="s">
        <v>57</v>
      </c>
      <c r="M10" s="313" t="s">
        <v>57</v>
      </c>
      <c r="N10" s="313" t="s">
        <v>57</v>
      </c>
      <c r="O10" s="313" t="s">
        <v>57</v>
      </c>
      <c r="P10" s="313" t="s">
        <v>57</v>
      </c>
      <c r="Q10" s="313" t="s">
        <v>57</v>
      </c>
      <c r="R10" s="313" t="s">
        <v>57</v>
      </c>
      <c r="S10" s="313" t="s">
        <v>57</v>
      </c>
      <c r="T10" s="313" t="s">
        <v>57</v>
      </c>
      <c r="U10" s="313" t="s">
        <v>57</v>
      </c>
      <c r="V10" s="313" t="s">
        <v>57</v>
      </c>
      <c r="W10" s="313" t="s">
        <v>57</v>
      </c>
      <c r="X10" s="313" t="s">
        <v>57</v>
      </c>
      <c r="Y10" s="313" t="s">
        <v>57</v>
      </c>
      <c r="Z10" s="313" t="s">
        <v>57</v>
      </c>
      <c r="AA10" s="313" t="s">
        <v>57</v>
      </c>
      <c r="AB10" s="313" t="s">
        <v>57</v>
      </c>
      <c r="AC10" s="313" t="s">
        <v>57</v>
      </c>
      <c r="AD10" s="313" t="s">
        <v>57</v>
      </c>
      <c r="AE10" s="313" t="s">
        <v>57</v>
      </c>
      <c r="AF10" s="313" t="s">
        <v>57</v>
      </c>
      <c r="AG10" s="313" t="s">
        <v>57</v>
      </c>
      <c r="AH10" s="313" t="s">
        <v>57</v>
      </c>
      <c r="AI10" s="313" t="s">
        <v>57</v>
      </c>
      <c r="AJ10" s="313" t="s">
        <v>57</v>
      </c>
      <c r="AK10" s="313" t="s">
        <v>57</v>
      </c>
      <c r="AL10" s="313" t="s">
        <v>57</v>
      </c>
      <c r="AM10" s="313" t="s">
        <v>57</v>
      </c>
      <c r="AN10" s="313" t="s">
        <v>57</v>
      </c>
      <c r="AO10" s="313" t="s">
        <v>57</v>
      </c>
      <c r="AP10" s="313" t="s">
        <v>57</v>
      </c>
      <c r="AQ10" s="313" t="s">
        <v>57</v>
      </c>
      <c r="AR10" s="313" t="s">
        <v>57</v>
      </c>
      <c r="AS10" s="313" t="s">
        <v>57</v>
      </c>
      <c r="AT10" s="313" t="s">
        <v>57</v>
      </c>
      <c r="AU10" s="313" t="s">
        <v>57</v>
      </c>
      <c r="AV10" s="313" t="s">
        <v>57</v>
      </c>
      <c r="AW10" s="313" t="s">
        <v>57</v>
      </c>
      <c r="AX10" s="313" t="s">
        <v>57</v>
      </c>
      <c r="AY10" s="313" t="s">
        <v>57</v>
      </c>
      <c r="AZ10" s="313" t="s">
        <v>57</v>
      </c>
      <c r="BA10" s="313" t="s">
        <v>57</v>
      </c>
      <c r="BB10" s="313" t="s">
        <v>57</v>
      </c>
      <c r="BC10" s="313" t="s">
        <v>57</v>
      </c>
      <c r="BD10" s="313" t="s">
        <v>57</v>
      </c>
      <c r="BE10" s="313" t="s">
        <v>57</v>
      </c>
      <c r="BF10" s="313" t="s">
        <v>57</v>
      </c>
      <c r="BG10" s="313" t="s">
        <v>57</v>
      </c>
      <c r="BH10" s="313" t="s">
        <v>57</v>
      </c>
      <c r="BI10" s="313" t="s">
        <v>57</v>
      </c>
      <c r="BJ10" s="313" t="s">
        <v>57</v>
      </c>
      <c r="BK10" s="313" t="s">
        <v>57</v>
      </c>
      <c r="BL10" s="313" t="s">
        <v>57</v>
      </c>
      <c r="BM10" s="313" t="s">
        <v>57</v>
      </c>
      <c r="BN10" s="313" t="s">
        <v>57</v>
      </c>
      <c r="BO10" s="313" t="s">
        <v>57</v>
      </c>
      <c r="BP10" s="313" t="s">
        <v>57</v>
      </c>
      <c r="BQ10" s="313" t="s">
        <v>57</v>
      </c>
      <c r="BR10" s="313" t="s">
        <v>57</v>
      </c>
      <c r="BS10" s="313" t="s">
        <v>57</v>
      </c>
      <c r="BT10" s="313" t="s">
        <v>57</v>
      </c>
      <c r="BU10" s="313" t="s">
        <v>57</v>
      </c>
      <c r="BV10" s="313" t="s">
        <v>57</v>
      </c>
      <c r="BW10" s="313" t="s">
        <v>57</v>
      </c>
      <c r="BX10" s="313" t="s">
        <v>57</v>
      </c>
      <c r="BY10" s="313" t="s">
        <v>57</v>
      </c>
      <c r="BZ10" s="313" t="s">
        <v>57</v>
      </c>
      <c r="CA10" s="313" t="s">
        <v>57</v>
      </c>
      <c r="CB10" s="313" t="s">
        <v>57</v>
      </c>
      <c r="CC10" s="313" t="s">
        <v>57</v>
      </c>
      <c r="CD10" s="313" t="s">
        <v>57</v>
      </c>
      <c r="CE10" s="313" t="s">
        <v>57</v>
      </c>
      <c r="CF10" s="313" t="s">
        <v>57</v>
      </c>
      <c r="CG10" s="313" t="s">
        <v>57</v>
      </c>
      <c r="CH10" s="313" t="s">
        <v>57</v>
      </c>
      <c r="CI10" s="313" t="s">
        <v>57</v>
      </c>
      <c r="CJ10" s="313" t="s">
        <v>57</v>
      </c>
      <c r="CK10" s="313" t="s">
        <v>57</v>
      </c>
      <c r="CL10" s="313" t="s">
        <v>57</v>
      </c>
      <c r="CM10" s="313" t="s">
        <v>57</v>
      </c>
      <c r="CN10" s="313" t="s">
        <v>57</v>
      </c>
      <c r="CO10" s="313" t="s">
        <v>57</v>
      </c>
      <c r="CP10" s="313" t="s">
        <v>57</v>
      </c>
      <c r="CQ10" s="313" t="s">
        <v>57</v>
      </c>
      <c r="CR10" s="313" t="s">
        <v>57</v>
      </c>
      <c r="CS10" s="313" t="s">
        <v>57</v>
      </c>
      <c r="CT10" s="313" t="s">
        <v>57</v>
      </c>
      <c r="CU10" s="313" t="s">
        <v>57</v>
      </c>
      <c r="CV10" s="313" t="s">
        <v>57</v>
      </c>
      <c r="CW10" s="313" t="s">
        <v>57</v>
      </c>
      <c r="CX10" s="313" t="s">
        <v>57</v>
      </c>
      <c r="CY10" s="313" t="s">
        <v>57</v>
      </c>
      <c r="CZ10" s="313" t="s">
        <v>57</v>
      </c>
      <c r="DA10" s="313" t="s">
        <v>57</v>
      </c>
      <c r="DB10" s="313" t="s">
        <v>57</v>
      </c>
      <c r="DC10" s="313" t="s">
        <v>57</v>
      </c>
      <c r="DD10" s="313" t="s">
        <v>57</v>
      </c>
      <c r="DE10" s="313" t="s">
        <v>57</v>
      </c>
      <c r="DF10" s="313" t="s">
        <v>57</v>
      </c>
      <c r="DG10" s="313" t="s">
        <v>57</v>
      </c>
      <c r="DH10" s="313" t="s">
        <v>57</v>
      </c>
      <c r="DI10" s="313" t="s">
        <v>57</v>
      </c>
      <c r="DJ10" s="313" t="s">
        <v>57</v>
      </c>
      <c r="DK10" s="313" t="s">
        <v>57</v>
      </c>
      <c r="DL10" s="313" t="s">
        <v>57</v>
      </c>
      <c r="DM10" s="313" t="s">
        <v>57</v>
      </c>
      <c r="DN10" s="313" t="s">
        <v>57</v>
      </c>
      <c r="DO10" s="313" t="s">
        <v>57</v>
      </c>
      <c r="DP10" s="313" t="s">
        <v>57</v>
      </c>
      <c r="DQ10" s="313" t="s">
        <v>57</v>
      </c>
      <c r="DR10" s="313" t="s">
        <v>57</v>
      </c>
      <c r="DS10" s="313" t="s">
        <v>57</v>
      </c>
      <c r="DT10" s="313" t="s">
        <v>57</v>
      </c>
      <c r="DU10" s="313" t="s">
        <v>57</v>
      </c>
      <c r="DV10" s="313" t="s">
        <v>57</v>
      </c>
      <c r="DW10" s="313" t="s">
        <v>57</v>
      </c>
      <c r="DX10" s="313" t="s">
        <v>57</v>
      </c>
      <c r="DY10" s="313" t="s">
        <v>57</v>
      </c>
      <c r="DZ10" s="313" t="s">
        <v>57</v>
      </c>
      <c r="EA10" s="313" t="s">
        <v>57</v>
      </c>
      <c r="EB10" s="313" t="s">
        <v>57</v>
      </c>
      <c r="EC10" s="313" t="s">
        <v>57</v>
      </c>
      <c r="ED10" s="313" t="s">
        <v>57</v>
      </c>
      <c r="EE10" s="313" t="s">
        <v>57</v>
      </c>
      <c r="EF10" s="313" t="s">
        <v>57</v>
      </c>
      <c r="EG10" s="313" t="s">
        <v>57</v>
      </c>
      <c r="EH10" s="313" t="s">
        <v>57</v>
      </c>
      <c r="EI10" s="313" t="s">
        <v>57</v>
      </c>
      <c r="EJ10" s="313" t="s">
        <v>57</v>
      </c>
      <c r="EK10" s="313" t="s">
        <v>57</v>
      </c>
      <c r="EL10" s="313" t="s">
        <v>57</v>
      </c>
      <c r="EM10" s="313" t="s">
        <v>57</v>
      </c>
      <c r="EN10" s="313" t="s">
        <v>57</v>
      </c>
      <c r="EO10" s="313" t="s">
        <v>57</v>
      </c>
      <c r="EP10" s="313" t="s">
        <v>57</v>
      </c>
      <c r="EQ10" s="313" t="s">
        <v>57</v>
      </c>
      <c r="ER10" s="313" t="s">
        <v>57</v>
      </c>
      <c r="ES10" s="313" t="s">
        <v>57</v>
      </c>
      <c r="ET10" s="313" t="s">
        <v>57</v>
      </c>
      <c r="EU10" s="313" t="s">
        <v>57</v>
      </c>
      <c r="EV10" s="313" t="s">
        <v>57</v>
      </c>
      <c r="EW10" s="313" t="s">
        <v>57</v>
      </c>
      <c r="EX10" s="313" t="s">
        <v>57</v>
      </c>
      <c r="EY10" s="313" t="s">
        <v>57</v>
      </c>
      <c r="EZ10" s="313" t="s">
        <v>57</v>
      </c>
      <c r="FA10" s="313" t="s">
        <v>57</v>
      </c>
      <c r="FB10" s="313" t="s">
        <v>57</v>
      </c>
      <c r="FC10" s="313" t="s">
        <v>57</v>
      </c>
      <c r="FD10" s="313" t="s">
        <v>57</v>
      </c>
      <c r="FE10" s="313" t="s">
        <v>57</v>
      </c>
      <c r="FF10" s="287"/>
      <c r="FG10" s="313" t="s">
        <v>57</v>
      </c>
      <c r="FH10" s="314" t="s">
        <v>156</v>
      </c>
      <c r="FI10" s="314" t="s">
        <v>156</v>
      </c>
      <c r="FJ10" s="314" t="s">
        <v>156</v>
      </c>
      <c r="FK10" s="311">
        <v>36014.552829073218</v>
      </c>
      <c r="FL10" s="314" t="s">
        <v>156</v>
      </c>
      <c r="FM10" s="314" t="s">
        <v>156</v>
      </c>
      <c r="FN10" s="314" t="s">
        <v>156</v>
      </c>
      <c r="FO10" s="288"/>
    </row>
    <row r="11" spans="1:171" ht="15" customHeight="1">
      <c r="A11" s="275" t="s">
        <v>161</v>
      </c>
      <c r="B11" s="289" t="s">
        <v>426</v>
      </c>
      <c r="C11" s="313" t="s">
        <v>57</v>
      </c>
      <c r="D11" s="313" t="s">
        <v>57</v>
      </c>
      <c r="E11" s="98">
        <v>18137670000</v>
      </c>
      <c r="F11" s="98">
        <v>18137670000</v>
      </c>
      <c r="G11" s="98">
        <f t="shared" si="0"/>
        <v>0</v>
      </c>
      <c r="H11" s="313" t="s">
        <v>57</v>
      </c>
      <c r="I11" s="313" t="s">
        <v>57</v>
      </c>
      <c r="J11" s="313" t="s">
        <v>57</v>
      </c>
      <c r="K11" s="313" t="s">
        <v>57</v>
      </c>
      <c r="L11" s="313" t="s">
        <v>57</v>
      </c>
      <c r="M11" s="313" t="s">
        <v>57</v>
      </c>
      <c r="N11" s="313" t="s">
        <v>57</v>
      </c>
      <c r="O11" s="313" t="s">
        <v>57</v>
      </c>
      <c r="P11" s="313" t="s">
        <v>57</v>
      </c>
      <c r="Q11" s="313" t="s">
        <v>57</v>
      </c>
      <c r="R11" s="313" t="s">
        <v>57</v>
      </c>
      <c r="S11" s="313" t="s">
        <v>57</v>
      </c>
      <c r="T11" s="313" t="s">
        <v>57</v>
      </c>
      <c r="U11" s="313" t="s">
        <v>57</v>
      </c>
      <c r="V11" s="313" t="s">
        <v>57</v>
      </c>
      <c r="W11" s="313" t="s">
        <v>57</v>
      </c>
      <c r="X11" s="313" t="s">
        <v>57</v>
      </c>
      <c r="Y11" s="313" t="s">
        <v>57</v>
      </c>
      <c r="Z11" s="313" t="s">
        <v>57</v>
      </c>
      <c r="AA11" s="313" t="s">
        <v>57</v>
      </c>
      <c r="AB11" s="313" t="s">
        <v>57</v>
      </c>
      <c r="AC11" s="313" t="s">
        <v>57</v>
      </c>
      <c r="AD11" s="313" t="s">
        <v>57</v>
      </c>
      <c r="AE11" s="313" t="s">
        <v>57</v>
      </c>
      <c r="AF11" s="313" t="s">
        <v>57</v>
      </c>
      <c r="AG11" s="313" t="s">
        <v>57</v>
      </c>
      <c r="AH11" s="313" t="s">
        <v>57</v>
      </c>
      <c r="AI11" s="313" t="s">
        <v>57</v>
      </c>
      <c r="AJ11" s="313" t="s">
        <v>57</v>
      </c>
      <c r="AK11" s="313" t="s">
        <v>57</v>
      </c>
      <c r="AL11" s="313" t="s">
        <v>57</v>
      </c>
      <c r="AM11" s="313" t="s">
        <v>57</v>
      </c>
      <c r="AN11" s="313" t="s">
        <v>57</v>
      </c>
      <c r="AO11" s="313" t="s">
        <v>57</v>
      </c>
      <c r="AP11" s="313" t="s">
        <v>57</v>
      </c>
      <c r="AQ11" s="313" t="s">
        <v>57</v>
      </c>
      <c r="AR11" s="313" t="s">
        <v>57</v>
      </c>
      <c r="AS11" s="313" t="s">
        <v>57</v>
      </c>
      <c r="AT11" s="313" t="s">
        <v>57</v>
      </c>
      <c r="AU11" s="313" t="s">
        <v>57</v>
      </c>
      <c r="AV11" s="313" t="s">
        <v>57</v>
      </c>
      <c r="AW11" s="313" t="s">
        <v>57</v>
      </c>
      <c r="AX11" s="313" t="s">
        <v>57</v>
      </c>
      <c r="AY11" s="313" t="s">
        <v>57</v>
      </c>
      <c r="AZ11" s="313" t="s">
        <v>57</v>
      </c>
      <c r="BA11" s="313" t="s">
        <v>57</v>
      </c>
      <c r="BB11" s="313" t="s">
        <v>57</v>
      </c>
      <c r="BC11" s="313" t="s">
        <v>57</v>
      </c>
      <c r="BD11" s="313" t="s">
        <v>57</v>
      </c>
      <c r="BE11" s="313" t="s">
        <v>57</v>
      </c>
      <c r="BF11" s="313" t="s">
        <v>57</v>
      </c>
      <c r="BG11" s="313" t="s">
        <v>57</v>
      </c>
      <c r="BH11" s="313" t="s">
        <v>57</v>
      </c>
      <c r="BI11" s="313" t="s">
        <v>57</v>
      </c>
      <c r="BJ11" s="313" t="s">
        <v>57</v>
      </c>
      <c r="BK11" s="313" t="s">
        <v>57</v>
      </c>
      <c r="BL11" s="313" t="s">
        <v>57</v>
      </c>
      <c r="BM11" s="313" t="s">
        <v>57</v>
      </c>
      <c r="BN11" s="313" t="s">
        <v>57</v>
      </c>
      <c r="BO11" s="313" t="s">
        <v>57</v>
      </c>
      <c r="BP11" s="313" t="s">
        <v>57</v>
      </c>
      <c r="BQ11" s="313" t="s">
        <v>57</v>
      </c>
      <c r="BR11" s="313" t="s">
        <v>57</v>
      </c>
      <c r="BS11" s="313" t="s">
        <v>57</v>
      </c>
      <c r="BT11" s="313" t="s">
        <v>57</v>
      </c>
      <c r="BU11" s="313" t="s">
        <v>57</v>
      </c>
      <c r="BV11" s="313" t="s">
        <v>57</v>
      </c>
      <c r="BW11" s="313" t="s">
        <v>57</v>
      </c>
      <c r="BX11" s="313" t="s">
        <v>57</v>
      </c>
      <c r="BY11" s="313" t="s">
        <v>57</v>
      </c>
      <c r="BZ11" s="313" t="s">
        <v>57</v>
      </c>
      <c r="CA11" s="313" t="s">
        <v>57</v>
      </c>
      <c r="CB11" s="313" t="s">
        <v>57</v>
      </c>
      <c r="CC11" s="313" t="s">
        <v>57</v>
      </c>
      <c r="CD11" s="313" t="s">
        <v>57</v>
      </c>
      <c r="CE11" s="313" t="s">
        <v>57</v>
      </c>
      <c r="CF11" s="313" t="s">
        <v>57</v>
      </c>
      <c r="CG11" s="313" t="s">
        <v>57</v>
      </c>
      <c r="CH11" s="313" t="s">
        <v>57</v>
      </c>
      <c r="CI11" s="313" t="s">
        <v>57</v>
      </c>
      <c r="CJ11" s="313" t="s">
        <v>57</v>
      </c>
      <c r="CK11" s="313" t="s">
        <v>57</v>
      </c>
      <c r="CL11" s="313" t="s">
        <v>57</v>
      </c>
      <c r="CM11" s="313" t="s">
        <v>57</v>
      </c>
      <c r="CN11" s="313" t="s">
        <v>57</v>
      </c>
      <c r="CO11" s="313" t="s">
        <v>57</v>
      </c>
      <c r="CP11" s="313" t="s">
        <v>57</v>
      </c>
      <c r="CQ11" s="313" t="s">
        <v>57</v>
      </c>
      <c r="CR11" s="313" t="s">
        <v>57</v>
      </c>
      <c r="CS11" s="313" t="s">
        <v>57</v>
      </c>
      <c r="CT11" s="313" t="s">
        <v>57</v>
      </c>
      <c r="CU11" s="313" t="s">
        <v>57</v>
      </c>
      <c r="CV11" s="313" t="s">
        <v>57</v>
      </c>
      <c r="CW11" s="313" t="s">
        <v>57</v>
      </c>
      <c r="CX11" s="313" t="s">
        <v>57</v>
      </c>
      <c r="CY11" s="313" t="s">
        <v>57</v>
      </c>
      <c r="CZ11" s="313" t="s">
        <v>57</v>
      </c>
      <c r="DA11" s="313" t="s">
        <v>57</v>
      </c>
      <c r="DB11" s="313" t="s">
        <v>57</v>
      </c>
      <c r="DC11" s="313" t="s">
        <v>57</v>
      </c>
      <c r="DD11" s="313" t="s">
        <v>57</v>
      </c>
      <c r="DE11" s="313" t="s">
        <v>57</v>
      </c>
      <c r="DF11" s="313" t="s">
        <v>57</v>
      </c>
      <c r="DG11" s="313" t="s">
        <v>57</v>
      </c>
      <c r="DH11" s="313" t="s">
        <v>57</v>
      </c>
      <c r="DI11" s="313" t="s">
        <v>57</v>
      </c>
      <c r="DJ11" s="313" t="s">
        <v>57</v>
      </c>
      <c r="DK11" s="313" t="s">
        <v>57</v>
      </c>
      <c r="DL11" s="313" t="s">
        <v>57</v>
      </c>
      <c r="DM11" s="313" t="s">
        <v>57</v>
      </c>
      <c r="DN11" s="313" t="s">
        <v>57</v>
      </c>
      <c r="DO11" s="313" t="s">
        <v>57</v>
      </c>
      <c r="DP11" s="313" t="s">
        <v>57</v>
      </c>
      <c r="DQ11" s="313" t="s">
        <v>57</v>
      </c>
      <c r="DR11" s="313" t="s">
        <v>57</v>
      </c>
      <c r="DS11" s="313" t="s">
        <v>57</v>
      </c>
      <c r="DT11" s="313" t="s">
        <v>57</v>
      </c>
      <c r="DU11" s="313" t="s">
        <v>57</v>
      </c>
      <c r="DV11" s="313" t="s">
        <v>57</v>
      </c>
      <c r="DW11" s="313" t="s">
        <v>57</v>
      </c>
      <c r="DX11" s="313" t="s">
        <v>57</v>
      </c>
      <c r="DY11" s="313" t="s">
        <v>57</v>
      </c>
      <c r="DZ11" s="313" t="s">
        <v>57</v>
      </c>
      <c r="EA11" s="313" t="s">
        <v>57</v>
      </c>
      <c r="EB11" s="313" t="s">
        <v>57</v>
      </c>
      <c r="EC11" s="313" t="s">
        <v>57</v>
      </c>
      <c r="ED11" s="313" t="s">
        <v>57</v>
      </c>
      <c r="EE11" s="313" t="s">
        <v>57</v>
      </c>
      <c r="EF11" s="313" t="s">
        <v>57</v>
      </c>
      <c r="EG11" s="313" t="s">
        <v>57</v>
      </c>
      <c r="EH11" s="313" t="s">
        <v>57</v>
      </c>
      <c r="EI11" s="313" t="s">
        <v>57</v>
      </c>
      <c r="EJ11" s="313" t="s">
        <v>57</v>
      </c>
      <c r="EK11" s="313" t="s">
        <v>57</v>
      </c>
      <c r="EL11" s="313" t="s">
        <v>57</v>
      </c>
      <c r="EM11" s="313" t="s">
        <v>57</v>
      </c>
      <c r="EN11" s="313" t="s">
        <v>57</v>
      </c>
      <c r="EO11" s="313" t="s">
        <v>57</v>
      </c>
      <c r="EP11" s="313" t="s">
        <v>57</v>
      </c>
      <c r="EQ11" s="313" t="s">
        <v>57</v>
      </c>
      <c r="ER11" s="313" t="s">
        <v>57</v>
      </c>
      <c r="ES11" s="313" t="s">
        <v>57</v>
      </c>
      <c r="ET11" s="313" t="s">
        <v>57</v>
      </c>
      <c r="EU11" s="313" t="s">
        <v>57</v>
      </c>
      <c r="EV11" s="313" t="s">
        <v>57</v>
      </c>
      <c r="EW11" s="313" t="s">
        <v>57</v>
      </c>
      <c r="EX11" s="313" t="s">
        <v>57</v>
      </c>
      <c r="EY11" s="313" t="s">
        <v>57</v>
      </c>
      <c r="EZ11" s="313" t="s">
        <v>57</v>
      </c>
      <c r="FA11" s="313" t="s">
        <v>57</v>
      </c>
      <c r="FB11" s="313" t="s">
        <v>57</v>
      </c>
      <c r="FC11" s="313" t="s">
        <v>57</v>
      </c>
      <c r="FD11" s="313" t="s">
        <v>57</v>
      </c>
      <c r="FE11" s="313" t="s">
        <v>57</v>
      </c>
      <c r="FF11" s="287"/>
      <c r="FG11" s="313" t="s">
        <v>57</v>
      </c>
      <c r="FH11" s="314" t="s">
        <v>156</v>
      </c>
      <c r="FI11" s="314" t="s">
        <v>156</v>
      </c>
      <c r="FJ11" s="314" t="s">
        <v>156</v>
      </c>
      <c r="FK11" s="311">
        <v>3710.3209355904837</v>
      </c>
      <c r="FL11" s="314" t="s">
        <v>156</v>
      </c>
      <c r="FM11" s="314" t="s">
        <v>156</v>
      </c>
      <c r="FN11" s="314" t="s">
        <v>156</v>
      </c>
      <c r="FO11" s="288"/>
    </row>
    <row r="12" spans="1:171" ht="15" customHeight="1">
      <c r="A12" s="275" t="s">
        <v>165</v>
      </c>
      <c r="B12" s="289" t="s">
        <v>309</v>
      </c>
      <c r="C12" s="313" t="s">
        <v>57</v>
      </c>
      <c r="D12" s="313" t="s">
        <v>57</v>
      </c>
      <c r="E12" s="98">
        <v>234016325575</v>
      </c>
      <c r="F12" s="98">
        <v>234016325579</v>
      </c>
      <c r="G12" s="98">
        <f t="shared" si="0"/>
        <v>-4</v>
      </c>
      <c r="H12" s="313" t="s">
        <v>57</v>
      </c>
      <c r="I12" s="313" t="s">
        <v>57</v>
      </c>
      <c r="J12" s="313" t="s">
        <v>57</v>
      </c>
      <c r="K12" s="313" t="s">
        <v>57</v>
      </c>
      <c r="L12" s="313" t="s">
        <v>57</v>
      </c>
      <c r="M12" s="313" t="s">
        <v>57</v>
      </c>
      <c r="N12" s="313" t="s">
        <v>57</v>
      </c>
      <c r="O12" s="313" t="s">
        <v>57</v>
      </c>
      <c r="P12" s="313" t="s">
        <v>57</v>
      </c>
      <c r="Q12" s="313" t="s">
        <v>57</v>
      </c>
      <c r="R12" s="313" t="s">
        <v>57</v>
      </c>
      <c r="S12" s="313" t="s">
        <v>57</v>
      </c>
      <c r="T12" s="313" t="s">
        <v>57</v>
      </c>
      <c r="U12" s="313" t="s">
        <v>57</v>
      </c>
      <c r="V12" s="313" t="s">
        <v>57</v>
      </c>
      <c r="W12" s="313" t="s">
        <v>57</v>
      </c>
      <c r="X12" s="313" t="s">
        <v>57</v>
      </c>
      <c r="Y12" s="313" t="s">
        <v>57</v>
      </c>
      <c r="Z12" s="313" t="s">
        <v>57</v>
      </c>
      <c r="AA12" s="313" t="s">
        <v>57</v>
      </c>
      <c r="AB12" s="313" t="s">
        <v>57</v>
      </c>
      <c r="AC12" s="313" t="s">
        <v>57</v>
      </c>
      <c r="AD12" s="313" t="s">
        <v>57</v>
      </c>
      <c r="AE12" s="313" t="s">
        <v>57</v>
      </c>
      <c r="AF12" s="313" t="s">
        <v>57</v>
      </c>
      <c r="AG12" s="313" t="s">
        <v>57</v>
      </c>
      <c r="AH12" s="313" t="s">
        <v>57</v>
      </c>
      <c r="AI12" s="313" t="s">
        <v>57</v>
      </c>
      <c r="AJ12" s="313" t="s">
        <v>57</v>
      </c>
      <c r="AK12" s="313" t="s">
        <v>57</v>
      </c>
      <c r="AL12" s="313" t="s">
        <v>57</v>
      </c>
      <c r="AM12" s="313" t="s">
        <v>57</v>
      </c>
      <c r="AN12" s="313" t="s">
        <v>57</v>
      </c>
      <c r="AO12" s="313" t="s">
        <v>57</v>
      </c>
      <c r="AP12" s="313" t="s">
        <v>57</v>
      </c>
      <c r="AQ12" s="313" t="s">
        <v>57</v>
      </c>
      <c r="AR12" s="313" t="s">
        <v>57</v>
      </c>
      <c r="AS12" s="313" t="s">
        <v>57</v>
      </c>
      <c r="AT12" s="313" t="s">
        <v>57</v>
      </c>
      <c r="AU12" s="313" t="s">
        <v>57</v>
      </c>
      <c r="AV12" s="313" t="s">
        <v>57</v>
      </c>
      <c r="AW12" s="313" t="s">
        <v>57</v>
      </c>
      <c r="AX12" s="313" t="s">
        <v>57</v>
      </c>
      <c r="AY12" s="313" t="s">
        <v>57</v>
      </c>
      <c r="AZ12" s="313" t="s">
        <v>57</v>
      </c>
      <c r="BA12" s="313" t="s">
        <v>57</v>
      </c>
      <c r="BB12" s="313" t="s">
        <v>57</v>
      </c>
      <c r="BC12" s="313" t="s">
        <v>57</v>
      </c>
      <c r="BD12" s="313" t="s">
        <v>57</v>
      </c>
      <c r="BE12" s="313" t="s">
        <v>57</v>
      </c>
      <c r="BF12" s="313" t="s">
        <v>57</v>
      </c>
      <c r="BG12" s="313" t="s">
        <v>57</v>
      </c>
      <c r="BH12" s="313" t="s">
        <v>57</v>
      </c>
      <c r="BI12" s="313" t="s">
        <v>57</v>
      </c>
      <c r="BJ12" s="313" t="s">
        <v>57</v>
      </c>
      <c r="BK12" s="313" t="s">
        <v>57</v>
      </c>
      <c r="BL12" s="313" t="s">
        <v>57</v>
      </c>
      <c r="BM12" s="313" t="s">
        <v>57</v>
      </c>
      <c r="BN12" s="313" t="s">
        <v>57</v>
      </c>
      <c r="BO12" s="313" t="s">
        <v>57</v>
      </c>
      <c r="BP12" s="313" t="s">
        <v>57</v>
      </c>
      <c r="BQ12" s="313" t="s">
        <v>57</v>
      </c>
      <c r="BR12" s="313" t="s">
        <v>57</v>
      </c>
      <c r="BS12" s="313" t="s">
        <v>57</v>
      </c>
      <c r="BT12" s="313" t="s">
        <v>57</v>
      </c>
      <c r="BU12" s="313" t="s">
        <v>57</v>
      </c>
      <c r="BV12" s="313" t="s">
        <v>57</v>
      </c>
      <c r="BW12" s="313" t="s">
        <v>57</v>
      </c>
      <c r="BX12" s="313" t="s">
        <v>57</v>
      </c>
      <c r="BY12" s="313" t="s">
        <v>57</v>
      </c>
      <c r="BZ12" s="313" t="s">
        <v>57</v>
      </c>
      <c r="CA12" s="313" t="s">
        <v>57</v>
      </c>
      <c r="CB12" s="313" t="s">
        <v>57</v>
      </c>
      <c r="CC12" s="313" t="s">
        <v>57</v>
      </c>
      <c r="CD12" s="313" t="s">
        <v>57</v>
      </c>
      <c r="CE12" s="313" t="s">
        <v>57</v>
      </c>
      <c r="CF12" s="313" t="s">
        <v>57</v>
      </c>
      <c r="CG12" s="313" t="s">
        <v>57</v>
      </c>
      <c r="CH12" s="313" t="s">
        <v>57</v>
      </c>
      <c r="CI12" s="313" t="s">
        <v>57</v>
      </c>
      <c r="CJ12" s="313" t="s">
        <v>57</v>
      </c>
      <c r="CK12" s="313" t="s">
        <v>57</v>
      </c>
      <c r="CL12" s="313" t="s">
        <v>57</v>
      </c>
      <c r="CM12" s="313" t="s">
        <v>57</v>
      </c>
      <c r="CN12" s="313" t="s">
        <v>57</v>
      </c>
      <c r="CO12" s="313" t="s">
        <v>57</v>
      </c>
      <c r="CP12" s="313" t="s">
        <v>57</v>
      </c>
      <c r="CQ12" s="313" t="s">
        <v>57</v>
      </c>
      <c r="CR12" s="313" t="s">
        <v>57</v>
      </c>
      <c r="CS12" s="313" t="s">
        <v>57</v>
      </c>
      <c r="CT12" s="313" t="s">
        <v>57</v>
      </c>
      <c r="CU12" s="313" t="s">
        <v>57</v>
      </c>
      <c r="CV12" s="313" t="s">
        <v>57</v>
      </c>
      <c r="CW12" s="313" t="s">
        <v>57</v>
      </c>
      <c r="CX12" s="313" t="s">
        <v>57</v>
      </c>
      <c r="CY12" s="313" t="s">
        <v>57</v>
      </c>
      <c r="CZ12" s="313" t="s">
        <v>57</v>
      </c>
      <c r="DA12" s="313" t="s">
        <v>57</v>
      </c>
      <c r="DB12" s="313" t="s">
        <v>57</v>
      </c>
      <c r="DC12" s="313" t="s">
        <v>57</v>
      </c>
      <c r="DD12" s="313" t="s">
        <v>57</v>
      </c>
      <c r="DE12" s="313" t="s">
        <v>57</v>
      </c>
      <c r="DF12" s="313" t="s">
        <v>57</v>
      </c>
      <c r="DG12" s="313" t="s">
        <v>57</v>
      </c>
      <c r="DH12" s="313" t="s">
        <v>57</v>
      </c>
      <c r="DI12" s="313" t="s">
        <v>57</v>
      </c>
      <c r="DJ12" s="313" t="s">
        <v>57</v>
      </c>
      <c r="DK12" s="313" t="s">
        <v>57</v>
      </c>
      <c r="DL12" s="313" t="s">
        <v>57</v>
      </c>
      <c r="DM12" s="313" t="s">
        <v>57</v>
      </c>
      <c r="DN12" s="313" t="s">
        <v>57</v>
      </c>
      <c r="DO12" s="313" t="s">
        <v>57</v>
      </c>
      <c r="DP12" s="313" t="s">
        <v>57</v>
      </c>
      <c r="DQ12" s="313" t="s">
        <v>57</v>
      </c>
      <c r="DR12" s="313" t="s">
        <v>57</v>
      </c>
      <c r="DS12" s="313" t="s">
        <v>57</v>
      </c>
      <c r="DT12" s="313" t="s">
        <v>57</v>
      </c>
      <c r="DU12" s="313" t="s">
        <v>57</v>
      </c>
      <c r="DV12" s="313" t="s">
        <v>57</v>
      </c>
      <c r="DW12" s="313" t="s">
        <v>57</v>
      </c>
      <c r="DX12" s="313" t="s">
        <v>57</v>
      </c>
      <c r="DY12" s="313" t="s">
        <v>57</v>
      </c>
      <c r="DZ12" s="313" t="s">
        <v>57</v>
      </c>
      <c r="EA12" s="313" t="s">
        <v>57</v>
      </c>
      <c r="EB12" s="313" t="s">
        <v>57</v>
      </c>
      <c r="EC12" s="313" t="s">
        <v>57</v>
      </c>
      <c r="ED12" s="313" t="s">
        <v>57</v>
      </c>
      <c r="EE12" s="313" t="s">
        <v>57</v>
      </c>
      <c r="EF12" s="313" t="s">
        <v>57</v>
      </c>
      <c r="EG12" s="313" t="s">
        <v>57</v>
      </c>
      <c r="EH12" s="313" t="s">
        <v>57</v>
      </c>
      <c r="EI12" s="313" t="s">
        <v>57</v>
      </c>
      <c r="EJ12" s="313" t="s">
        <v>57</v>
      </c>
      <c r="EK12" s="313" t="s">
        <v>57</v>
      </c>
      <c r="EL12" s="313" t="s">
        <v>57</v>
      </c>
      <c r="EM12" s="313" t="s">
        <v>57</v>
      </c>
      <c r="EN12" s="313" t="s">
        <v>57</v>
      </c>
      <c r="EO12" s="313" t="s">
        <v>57</v>
      </c>
      <c r="EP12" s="313" t="s">
        <v>57</v>
      </c>
      <c r="EQ12" s="313" t="s">
        <v>57</v>
      </c>
      <c r="ER12" s="313" t="s">
        <v>57</v>
      </c>
      <c r="ES12" s="313" t="s">
        <v>57</v>
      </c>
      <c r="ET12" s="313" t="s">
        <v>57</v>
      </c>
      <c r="EU12" s="313" t="s">
        <v>57</v>
      </c>
      <c r="EV12" s="313" t="s">
        <v>57</v>
      </c>
      <c r="EW12" s="313" t="s">
        <v>57</v>
      </c>
      <c r="EX12" s="313" t="s">
        <v>57</v>
      </c>
      <c r="EY12" s="313" t="s">
        <v>57</v>
      </c>
      <c r="EZ12" s="313" t="s">
        <v>57</v>
      </c>
      <c r="FA12" s="313" t="s">
        <v>57</v>
      </c>
      <c r="FB12" s="313" t="s">
        <v>57</v>
      </c>
      <c r="FC12" s="313" t="s">
        <v>57</v>
      </c>
      <c r="FD12" s="313" t="s">
        <v>57</v>
      </c>
      <c r="FE12" s="313" t="s">
        <v>57</v>
      </c>
      <c r="FF12" s="287"/>
      <c r="FG12" s="313" t="s">
        <v>57</v>
      </c>
      <c r="FH12" s="314" t="s">
        <v>156</v>
      </c>
      <c r="FI12" s="314" t="s">
        <v>156</v>
      </c>
      <c r="FJ12" s="314" t="s">
        <v>156</v>
      </c>
      <c r="FK12" s="311">
        <v>79330.727674727998</v>
      </c>
      <c r="FL12" s="314" t="s">
        <v>156</v>
      </c>
      <c r="FM12" s="314" t="s">
        <v>156</v>
      </c>
      <c r="FN12" s="314" t="s">
        <v>156</v>
      </c>
      <c r="FO12" s="288"/>
    </row>
    <row r="13" spans="1:171" ht="15" customHeight="1">
      <c r="A13" s="275" t="s">
        <v>166</v>
      </c>
      <c r="B13" s="289" t="s">
        <v>11</v>
      </c>
      <c r="C13" s="313" t="s">
        <v>57</v>
      </c>
      <c r="D13" s="313" t="s">
        <v>57</v>
      </c>
      <c r="E13" s="98">
        <v>30830774625</v>
      </c>
      <c r="F13" s="98">
        <v>31681191532</v>
      </c>
      <c r="G13" s="98">
        <f t="shared" si="0"/>
        <v>-850416907</v>
      </c>
      <c r="H13" s="313" t="s">
        <v>57</v>
      </c>
      <c r="I13" s="313" t="s">
        <v>57</v>
      </c>
      <c r="J13" s="313" t="s">
        <v>57</v>
      </c>
      <c r="K13" s="313" t="s">
        <v>57</v>
      </c>
      <c r="L13" s="313" t="s">
        <v>57</v>
      </c>
      <c r="M13" s="313" t="s">
        <v>57</v>
      </c>
      <c r="N13" s="313" t="s">
        <v>57</v>
      </c>
      <c r="O13" s="313" t="s">
        <v>57</v>
      </c>
      <c r="P13" s="313" t="s">
        <v>57</v>
      </c>
      <c r="Q13" s="313" t="s">
        <v>57</v>
      </c>
      <c r="R13" s="313" t="s">
        <v>57</v>
      </c>
      <c r="S13" s="313" t="s">
        <v>57</v>
      </c>
      <c r="T13" s="313" t="s">
        <v>57</v>
      </c>
      <c r="U13" s="313" t="s">
        <v>57</v>
      </c>
      <c r="V13" s="313" t="s">
        <v>57</v>
      </c>
      <c r="W13" s="313" t="s">
        <v>57</v>
      </c>
      <c r="X13" s="313" t="s">
        <v>57</v>
      </c>
      <c r="Y13" s="313" t="s">
        <v>57</v>
      </c>
      <c r="Z13" s="313" t="s">
        <v>57</v>
      </c>
      <c r="AA13" s="313" t="s">
        <v>57</v>
      </c>
      <c r="AB13" s="313" t="s">
        <v>57</v>
      </c>
      <c r="AC13" s="313" t="s">
        <v>57</v>
      </c>
      <c r="AD13" s="313" t="s">
        <v>57</v>
      </c>
      <c r="AE13" s="313" t="s">
        <v>57</v>
      </c>
      <c r="AF13" s="313" t="s">
        <v>57</v>
      </c>
      <c r="AG13" s="313" t="s">
        <v>57</v>
      </c>
      <c r="AH13" s="313" t="s">
        <v>57</v>
      </c>
      <c r="AI13" s="313" t="s">
        <v>57</v>
      </c>
      <c r="AJ13" s="313" t="s">
        <v>57</v>
      </c>
      <c r="AK13" s="313" t="s">
        <v>57</v>
      </c>
      <c r="AL13" s="313" t="s">
        <v>57</v>
      </c>
      <c r="AM13" s="313" t="s">
        <v>57</v>
      </c>
      <c r="AN13" s="313" t="s">
        <v>57</v>
      </c>
      <c r="AO13" s="313" t="s">
        <v>57</v>
      </c>
      <c r="AP13" s="313" t="s">
        <v>57</v>
      </c>
      <c r="AQ13" s="313" t="s">
        <v>57</v>
      </c>
      <c r="AR13" s="313" t="s">
        <v>57</v>
      </c>
      <c r="AS13" s="313" t="s">
        <v>57</v>
      </c>
      <c r="AT13" s="313" t="s">
        <v>57</v>
      </c>
      <c r="AU13" s="313" t="s">
        <v>57</v>
      </c>
      <c r="AV13" s="313" t="s">
        <v>57</v>
      </c>
      <c r="AW13" s="313" t="s">
        <v>57</v>
      </c>
      <c r="AX13" s="313" t="s">
        <v>57</v>
      </c>
      <c r="AY13" s="313" t="s">
        <v>57</v>
      </c>
      <c r="AZ13" s="313" t="s">
        <v>57</v>
      </c>
      <c r="BA13" s="313" t="s">
        <v>57</v>
      </c>
      <c r="BB13" s="313" t="s">
        <v>57</v>
      </c>
      <c r="BC13" s="313" t="s">
        <v>57</v>
      </c>
      <c r="BD13" s="313" t="s">
        <v>57</v>
      </c>
      <c r="BE13" s="313" t="s">
        <v>57</v>
      </c>
      <c r="BF13" s="313" t="s">
        <v>57</v>
      </c>
      <c r="BG13" s="313" t="s">
        <v>57</v>
      </c>
      <c r="BH13" s="313" t="s">
        <v>57</v>
      </c>
      <c r="BI13" s="313" t="s">
        <v>57</v>
      </c>
      <c r="BJ13" s="313" t="s">
        <v>57</v>
      </c>
      <c r="BK13" s="313" t="s">
        <v>57</v>
      </c>
      <c r="BL13" s="313" t="s">
        <v>57</v>
      </c>
      <c r="BM13" s="313" t="s">
        <v>57</v>
      </c>
      <c r="BN13" s="313" t="s">
        <v>57</v>
      </c>
      <c r="BO13" s="313" t="s">
        <v>57</v>
      </c>
      <c r="BP13" s="313" t="s">
        <v>57</v>
      </c>
      <c r="BQ13" s="313" t="s">
        <v>57</v>
      </c>
      <c r="BR13" s="313" t="s">
        <v>57</v>
      </c>
      <c r="BS13" s="313" t="s">
        <v>57</v>
      </c>
      <c r="BT13" s="313" t="s">
        <v>57</v>
      </c>
      <c r="BU13" s="313" t="s">
        <v>57</v>
      </c>
      <c r="BV13" s="313" t="s">
        <v>57</v>
      </c>
      <c r="BW13" s="313" t="s">
        <v>57</v>
      </c>
      <c r="BX13" s="313" t="s">
        <v>57</v>
      </c>
      <c r="BY13" s="313" t="s">
        <v>57</v>
      </c>
      <c r="BZ13" s="313" t="s">
        <v>57</v>
      </c>
      <c r="CA13" s="313" t="s">
        <v>57</v>
      </c>
      <c r="CB13" s="313" t="s">
        <v>57</v>
      </c>
      <c r="CC13" s="313" t="s">
        <v>57</v>
      </c>
      <c r="CD13" s="313" t="s">
        <v>57</v>
      </c>
      <c r="CE13" s="313" t="s">
        <v>57</v>
      </c>
      <c r="CF13" s="313" t="s">
        <v>57</v>
      </c>
      <c r="CG13" s="313" t="s">
        <v>57</v>
      </c>
      <c r="CH13" s="313" t="s">
        <v>57</v>
      </c>
      <c r="CI13" s="313" t="s">
        <v>57</v>
      </c>
      <c r="CJ13" s="313" t="s">
        <v>57</v>
      </c>
      <c r="CK13" s="313" t="s">
        <v>57</v>
      </c>
      <c r="CL13" s="313" t="s">
        <v>57</v>
      </c>
      <c r="CM13" s="313" t="s">
        <v>57</v>
      </c>
      <c r="CN13" s="313" t="s">
        <v>57</v>
      </c>
      <c r="CO13" s="313" t="s">
        <v>57</v>
      </c>
      <c r="CP13" s="313" t="s">
        <v>57</v>
      </c>
      <c r="CQ13" s="313" t="s">
        <v>57</v>
      </c>
      <c r="CR13" s="313" t="s">
        <v>57</v>
      </c>
      <c r="CS13" s="313" t="s">
        <v>57</v>
      </c>
      <c r="CT13" s="313" t="s">
        <v>57</v>
      </c>
      <c r="CU13" s="313" t="s">
        <v>57</v>
      </c>
      <c r="CV13" s="313" t="s">
        <v>57</v>
      </c>
      <c r="CW13" s="313" t="s">
        <v>57</v>
      </c>
      <c r="CX13" s="313" t="s">
        <v>57</v>
      </c>
      <c r="CY13" s="313" t="s">
        <v>57</v>
      </c>
      <c r="CZ13" s="313" t="s">
        <v>57</v>
      </c>
      <c r="DA13" s="313" t="s">
        <v>57</v>
      </c>
      <c r="DB13" s="313" t="s">
        <v>57</v>
      </c>
      <c r="DC13" s="313" t="s">
        <v>57</v>
      </c>
      <c r="DD13" s="313" t="s">
        <v>57</v>
      </c>
      <c r="DE13" s="313" t="s">
        <v>57</v>
      </c>
      <c r="DF13" s="313" t="s">
        <v>57</v>
      </c>
      <c r="DG13" s="313" t="s">
        <v>57</v>
      </c>
      <c r="DH13" s="313" t="s">
        <v>57</v>
      </c>
      <c r="DI13" s="313" t="s">
        <v>57</v>
      </c>
      <c r="DJ13" s="313" t="s">
        <v>57</v>
      </c>
      <c r="DK13" s="313" t="s">
        <v>57</v>
      </c>
      <c r="DL13" s="313" t="s">
        <v>57</v>
      </c>
      <c r="DM13" s="313" t="s">
        <v>57</v>
      </c>
      <c r="DN13" s="313" t="s">
        <v>57</v>
      </c>
      <c r="DO13" s="313" t="s">
        <v>57</v>
      </c>
      <c r="DP13" s="313" t="s">
        <v>57</v>
      </c>
      <c r="DQ13" s="313" t="s">
        <v>57</v>
      </c>
      <c r="DR13" s="313" t="s">
        <v>57</v>
      </c>
      <c r="DS13" s="313" t="s">
        <v>57</v>
      </c>
      <c r="DT13" s="313" t="s">
        <v>57</v>
      </c>
      <c r="DU13" s="313" t="s">
        <v>57</v>
      </c>
      <c r="DV13" s="313" t="s">
        <v>57</v>
      </c>
      <c r="DW13" s="313" t="s">
        <v>57</v>
      </c>
      <c r="DX13" s="313" t="s">
        <v>57</v>
      </c>
      <c r="DY13" s="313" t="s">
        <v>57</v>
      </c>
      <c r="DZ13" s="313" t="s">
        <v>57</v>
      </c>
      <c r="EA13" s="313" t="s">
        <v>57</v>
      </c>
      <c r="EB13" s="313" t="s">
        <v>57</v>
      </c>
      <c r="EC13" s="313" t="s">
        <v>57</v>
      </c>
      <c r="ED13" s="313" t="s">
        <v>57</v>
      </c>
      <c r="EE13" s="313" t="s">
        <v>57</v>
      </c>
      <c r="EF13" s="313" t="s">
        <v>57</v>
      </c>
      <c r="EG13" s="313" t="s">
        <v>57</v>
      </c>
      <c r="EH13" s="313" t="s">
        <v>57</v>
      </c>
      <c r="EI13" s="313" t="s">
        <v>57</v>
      </c>
      <c r="EJ13" s="313" t="s">
        <v>57</v>
      </c>
      <c r="EK13" s="313" t="s">
        <v>57</v>
      </c>
      <c r="EL13" s="313" t="s">
        <v>57</v>
      </c>
      <c r="EM13" s="313" t="s">
        <v>57</v>
      </c>
      <c r="EN13" s="313" t="s">
        <v>57</v>
      </c>
      <c r="EO13" s="313" t="s">
        <v>57</v>
      </c>
      <c r="EP13" s="313" t="s">
        <v>57</v>
      </c>
      <c r="EQ13" s="313" t="s">
        <v>57</v>
      </c>
      <c r="ER13" s="313" t="s">
        <v>57</v>
      </c>
      <c r="ES13" s="313" t="s">
        <v>57</v>
      </c>
      <c r="ET13" s="313" t="s">
        <v>57</v>
      </c>
      <c r="EU13" s="313" t="s">
        <v>57</v>
      </c>
      <c r="EV13" s="313" t="s">
        <v>57</v>
      </c>
      <c r="EW13" s="313" t="s">
        <v>57</v>
      </c>
      <c r="EX13" s="313" t="s">
        <v>57</v>
      </c>
      <c r="EY13" s="313" t="s">
        <v>57</v>
      </c>
      <c r="EZ13" s="313" t="s">
        <v>57</v>
      </c>
      <c r="FA13" s="313" t="s">
        <v>57</v>
      </c>
      <c r="FB13" s="313" t="s">
        <v>57</v>
      </c>
      <c r="FC13" s="313" t="s">
        <v>57</v>
      </c>
      <c r="FD13" s="313" t="s">
        <v>57</v>
      </c>
      <c r="FE13" s="313" t="s">
        <v>57</v>
      </c>
      <c r="FF13" s="287"/>
      <c r="FG13" s="313" t="s">
        <v>57</v>
      </c>
      <c r="FH13" s="314" t="s">
        <v>156</v>
      </c>
      <c r="FI13" s="314" t="s">
        <v>156</v>
      </c>
      <c r="FJ13" s="314" t="s">
        <v>156</v>
      </c>
      <c r="FK13" s="311">
        <v>7133.9709125315467</v>
      </c>
      <c r="FL13" s="314" t="s">
        <v>156</v>
      </c>
      <c r="FM13" s="314" t="s">
        <v>156</v>
      </c>
      <c r="FN13" s="314" t="s">
        <v>156</v>
      </c>
      <c r="FO13" s="288"/>
    </row>
    <row r="14" spans="1:171" ht="15" customHeight="1">
      <c r="A14" s="275" t="s">
        <v>167</v>
      </c>
      <c r="B14" s="289" t="s">
        <v>12</v>
      </c>
      <c r="C14" s="313" t="s">
        <v>57</v>
      </c>
      <c r="D14" s="313" t="s">
        <v>57</v>
      </c>
      <c r="E14" s="98">
        <v>83415970643</v>
      </c>
      <c r="F14" s="98">
        <v>83415970643</v>
      </c>
      <c r="G14" s="98">
        <f t="shared" si="0"/>
        <v>0</v>
      </c>
      <c r="H14" s="313" t="s">
        <v>57</v>
      </c>
      <c r="I14" s="313" t="s">
        <v>57</v>
      </c>
      <c r="J14" s="313" t="s">
        <v>57</v>
      </c>
      <c r="K14" s="313" t="s">
        <v>57</v>
      </c>
      <c r="L14" s="313" t="s">
        <v>57</v>
      </c>
      <c r="M14" s="313" t="s">
        <v>57</v>
      </c>
      <c r="N14" s="313" t="s">
        <v>57</v>
      </c>
      <c r="O14" s="313" t="s">
        <v>57</v>
      </c>
      <c r="P14" s="313" t="s">
        <v>57</v>
      </c>
      <c r="Q14" s="313" t="s">
        <v>57</v>
      </c>
      <c r="R14" s="313" t="s">
        <v>57</v>
      </c>
      <c r="S14" s="313" t="s">
        <v>57</v>
      </c>
      <c r="T14" s="313" t="s">
        <v>57</v>
      </c>
      <c r="U14" s="313" t="s">
        <v>57</v>
      </c>
      <c r="V14" s="313" t="s">
        <v>57</v>
      </c>
      <c r="W14" s="313" t="s">
        <v>57</v>
      </c>
      <c r="X14" s="313" t="s">
        <v>57</v>
      </c>
      <c r="Y14" s="313" t="s">
        <v>57</v>
      </c>
      <c r="Z14" s="313" t="s">
        <v>57</v>
      </c>
      <c r="AA14" s="313" t="s">
        <v>57</v>
      </c>
      <c r="AB14" s="313" t="s">
        <v>57</v>
      </c>
      <c r="AC14" s="313" t="s">
        <v>57</v>
      </c>
      <c r="AD14" s="313" t="s">
        <v>57</v>
      </c>
      <c r="AE14" s="313" t="s">
        <v>57</v>
      </c>
      <c r="AF14" s="313" t="s">
        <v>57</v>
      </c>
      <c r="AG14" s="313" t="s">
        <v>57</v>
      </c>
      <c r="AH14" s="313" t="s">
        <v>57</v>
      </c>
      <c r="AI14" s="313" t="s">
        <v>57</v>
      </c>
      <c r="AJ14" s="313" t="s">
        <v>57</v>
      </c>
      <c r="AK14" s="313" t="s">
        <v>57</v>
      </c>
      <c r="AL14" s="313" t="s">
        <v>57</v>
      </c>
      <c r="AM14" s="313" t="s">
        <v>57</v>
      </c>
      <c r="AN14" s="313" t="s">
        <v>57</v>
      </c>
      <c r="AO14" s="313" t="s">
        <v>57</v>
      </c>
      <c r="AP14" s="313" t="s">
        <v>57</v>
      </c>
      <c r="AQ14" s="313" t="s">
        <v>57</v>
      </c>
      <c r="AR14" s="313" t="s">
        <v>57</v>
      </c>
      <c r="AS14" s="313" t="s">
        <v>57</v>
      </c>
      <c r="AT14" s="313" t="s">
        <v>57</v>
      </c>
      <c r="AU14" s="313" t="s">
        <v>57</v>
      </c>
      <c r="AV14" s="313" t="s">
        <v>57</v>
      </c>
      <c r="AW14" s="313" t="s">
        <v>57</v>
      </c>
      <c r="AX14" s="313" t="s">
        <v>57</v>
      </c>
      <c r="AY14" s="313" t="s">
        <v>57</v>
      </c>
      <c r="AZ14" s="313" t="s">
        <v>57</v>
      </c>
      <c r="BA14" s="313" t="s">
        <v>57</v>
      </c>
      <c r="BB14" s="313" t="s">
        <v>57</v>
      </c>
      <c r="BC14" s="313" t="s">
        <v>57</v>
      </c>
      <c r="BD14" s="313" t="s">
        <v>57</v>
      </c>
      <c r="BE14" s="313" t="s">
        <v>57</v>
      </c>
      <c r="BF14" s="313" t="s">
        <v>57</v>
      </c>
      <c r="BG14" s="313" t="s">
        <v>57</v>
      </c>
      <c r="BH14" s="313" t="s">
        <v>57</v>
      </c>
      <c r="BI14" s="313" t="s">
        <v>57</v>
      </c>
      <c r="BJ14" s="313" t="s">
        <v>57</v>
      </c>
      <c r="BK14" s="313" t="s">
        <v>57</v>
      </c>
      <c r="BL14" s="313" t="s">
        <v>57</v>
      </c>
      <c r="BM14" s="313" t="s">
        <v>57</v>
      </c>
      <c r="BN14" s="313" t="s">
        <v>57</v>
      </c>
      <c r="BO14" s="313" t="s">
        <v>57</v>
      </c>
      <c r="BP14" s="313" t="s">
        <v>57</v>
      </c>
      <c r="BQ14" s="313" t="s">
        <v>57</v>
      </c>
      <c r="BR14" s="313" t="s">
        <v>57</v>
      </c>
      <c r="BS14" s="313" t="s">
        <v>57</v>
      </c>
      <c r="BT14" s="313" t="s">
        <v>57</v>
      </c>
      <c r="BU14" s="313" t="s">
        <v>57</v>
      </c>
      <c r="BV14" s="313" t="s">
        <v>57</v>
      </c>
      <c r="BW14" s="313" t="s">
        <v>57</v>
      </c>
      <c r="BX14" s="313" t="s">
        <v>57</v>
      </c>
      <c r="BY14" s="313" t="s">
        <v>57</v>
      </c>
      <c r="BZ14" s="313" t="s">
        <v>57</v>
      </c>
      <c r="CA14" s="313" t="s">
        <v>57</v>
      </c>
      <c r="CB14" s="313" t="s">
        <v>57</v>
      </c>
      <c r="CC14" s="313" t="s">
        <v>57</v>
      </c>
      <c r="CD14" s="313" t="s">
        <v>57</v>
      </c>
      <c r="CE14" s="313" t="s">
        <v>57</v>
      </c>
      <c r="CF14" s="313" t="s">
        <v>57</v>
      </c>
      <c r="CG14" s="313" t="s">
        <v>57</v>
      </c>
      <c r="CH14" s="313" t="s">
        <v>57</v>
      </c>
      <c r="CI14" s="313" t="s">
        <v>57</v>
      </c>
      <c r="CJ14" s="313" t="s">
        <v>57</v>
      </c>
      <c r="CK14" s="313" t="s">
        <v>57</v>
      </c>
      <c r="CL14" s="313" t="s">
        <v>57</v>
      </c>
      <c r="CM14" s="313" t="s">
        <v>57</v>
      </c>
      <c r="CN14" s="313" t="s">
        <v>57</v>
      </c>
      <c r="CO14" s="313" t="s">
        <v>57</v>
      </c>
      <c r="CP14" s="313" t="s">
        <v>57</v>
      </c>
      <c r="CQ14" s="313" t="s">
        <v>57</v>
      </c>
      <c r="CR14" s="313" t="s">
        <v>57</v>
      </c>
      <c r="CS14" s="313" t="s">
        <v>57</v>
      </c>
      <c r="CT14" s="313" t="s">
        <v>57</v>
      </c>
      <c r="CU14" s="313" t="s">
        <v>57</v>
      </c>
      <c r="CV14" s="313" t="s">
        <v>57</v>
      </c>
      <c r="CW14" s="313" t="s">
        <v>57</v>
      </c>
      <c r="CX14" s="313" t="s">
        <v>57</v>
      </c>
      <c r="CY14" s="313" t="s">
        <v>57</v>
      </c>
      <c r="CZ14" s="313" t="s">
        <v>57</v>
      </c>
      <c r="DA14" s="313" t="s">
        <v>57</v>
      </c>
      <c r="DB14" s="313" t="s">
        <v>57</v>
      </c>
      <c r="DC14" s="313" t="s">
        <v>57</v>
      </c>
      <c r="DD14" s="313" t="s">
        <v>57</v>
      </c>
      <c r="DE14" s="313" t="s">
        <v>57</v>
      </c>
      <c r="DF14" s="313" t="s">
        <v>57</v>
      </c>
      <c r="DG14" s="313" t="s">
        <v>57</v>
      </c>
      <c r="DH14" s="313" t="s">
        <v>57</v>
      </c>
      <c r="DI14" s="313" t="s">
        <v>57</v>
      </c>
      <c r="DJ14" s="313" t="s">
        <v>57</v>
      </c>
      <c r="DK14" s="313" t="s">
        <v>57</v>
      </c>
      <c r="DL14" s="313" t="s">
        <v>57</v>
      </c>
      <c r="DM14" s="313" t="s">
        <v>57</v>
      </c>
      <c r="DN14" s="313" t="s">
        <v>57</v>
      </c>
      <c r="DO14" s="313" t="s">
        <v>57</v>
      </c>
      <c r="DP14" s="313" t="s">
        <v>57</v>
      </c>
      <c r="DQ14" s="313" t="s">
        <v>57</v>
      </c>
      <c r="DR14" s="313" t="s">
        <v>57</v>
      </c>
      <c r="DS14" s="313" t="s">
        <v>57</v>
      </c>
      <c r="DT14" s="313" t="s">
        <v>57</v>
      </c>
      <c r="DU14" s="313" t="s">
        <v>57</v>
      </c>
      <c r="DV14" s="313" t="s">
        <v>57</v>
      </c>
      <c r="DW14" s="313" t="s">
        <v>57</v>
      </c>
      <c r="DX14" s="313" t="s">
        <v>57</v>
      </c>
      <c r="DY14" s="313" t="s">
        <v>57</v>
      </c>
      <c r="DZ14" s="313" t="s">
        <v>57</v>
      </c>
      <c r="EA14" s="313" t="s">
        <v>57</v>
      </c>
      <c r="EB14" s="313" t="s">
        <v>57</v>
      </c>
      <c r="EC14" s="313" t="s">
        <v>57</v>
      </c>
      <c r="ED14" s="313" t="s">
        <v>57</v>
      </c>
      <c r="EE14" s="313" t="s">
        <v>57</v>
      </c>
      <c r="EF14" s="313" t="s">
        <v>57</v>
      </c>
      <c r="EG14" s="313" t="s">
        <v>57</v>
      </c>
      <c r="EH14" s="313" t="s">
        <v>57</v>
      </c>
      <c r="EI14" s="313" t="s">
        <v>57</v>
      </c>
      <c r="EJ14" s="313" t="s">
        <v>57</v>
      </c>
      <c r="EK14" s="313" t="s">
        <v>57</v>
      </c>
      <c r="EL14" s="313" t="s">
        <v>57</v>
      </c>
      <c r="EM14" s="313" t="s">
        <v>57</v>
      </c>
      <c r="EN14" s="313" t="s">
        <v>57</v>
      </c>
      <c r="EO14" s="313" t="s">
        <v>57</v>
      </c>
      <c r="EP14" s="313" t="s">
        <v>57</v>
      </c>
      <c r="EQ14" s="313" t="s">
        <v>57</v>
      </c>
      <c r="ER14" s="313" t="s">
        <v>57</v>
      </c>
      <c r="ES14" s="313" t="s">
        <v>57</v>
      </c>
      <c r="ET14" s="313" t="s">
        <v>57</v>
      </c>
      <c r="EU14" s="313" t="s">
        <v>57</v>
      </c>
      <c r="EV14" s="313" t="s">
        <v>57</v>
      </c>
      <c r="EW14" s="313" t="s">
        <v>57</v>
      </c>
      <c r="EX14" s="313" t="s">
        <v>57</v>
      </c>
      <c r="EY14" s="313" t="s">
        <v>57</v>
      </c>
      <c r="EZ14" s="313" t="s">
        <v>57</v>
      </c>
      <c r="FA14" s="313" t="s">
        <v>57</v>
      </c>
      <c r="FB14" s="313" t="s">
        <v>57</v>
      </c>
      <c r="FC14" s="313" t="s">
        <v>57</v>
      </c>
      <c r="FD14" s="313" t="s">
        <v>57</v>
      </c>
      <c r="FE14" s="313" t="s">
        <v>57</v>
      </c>
      <c r="FF14" s="298"/>
      <c r="FG14" s="313" t="s">
        <v>57</v>
      </c>
      <c r="FH14" s="314" t="s">
        <v>156</v>
      </c>
      <c r="FI14" s="314" t="s">
        <v>156</v>
      </c>
      <c r="FJ14" s="314" t="s">
        <v>156</v>
      </c>
      <c r="FK14" s="312">
        <v>5132.8904182877122</v>
      </c>
      <c r="FL14" s="314" t="s">
        <v>156</v>
      </c>
      <c r="FM14" s="314" t="s">
        <v>156</v>
      </c>
      <c r="FN14" s="314" t="s">
        <v>156</v>
      </c>
      <c r="FO14" s="299"/>
    </row>
    <row r="15" spans="1:171" ht="15" customHeight="1">
      <c r="A15" s="275" t="s">
        <v>168</v>
      </c>
      <c r="B15" s="289" t="s">
        <v>13</v>
      </c>
      <c r="C15" s="313" t="s">
        <v>57</v>
      </c>
      <c r="D15" s="313" t="s">
        <v>57</v>
      </c>
      <c r="E15" s="98">
        <v>59875039991.800003</v>
      </c>
      <c r="F15" s="98">
        <v>59875040000</v>
      </c>
      <c r="G15" s="98">
        <f t="shared" si="0"/>
        <v>-8.1999969482421875</v>
      </c>
      <c r="H15" s="313" t="s">
        <v>57</v>
      </c>
      <c r="I15" s="313" t="s">
        <v>57</v>
      </c>
      <c r="J15" s="313" t="s">
        <v>57</v>
      </c>
      <c r="K15" s="313" t="s">
        <v>57</v>
      </c>
      <c r="L15" s="313" t="s">
        <v>57</v>
      </c>
      <c r="M15" s="313" t="s">
        <v>57</v>
      </c>
      <c r="N15" s="313" t="s">
        <v>57</v>
      </c>
      <c r="O15" s="313" t="s">
        <v>57</v>
      </c>
      <c r="P15" s="313" t="s">
        <v>57</v>
      </c>
      <c r="Q15" s="313" t="s">
        <v>57</v>
      </c>
      <c r="R15" s="313" t="s">
        <v>57</v>
      </c>
      <c r="S15" s="313" t="s">
        <v>57</v>
      </c>
      <c r="T15" s="313" t="s">
        <v>57</v>
      </c>
      <c r="U15" s="313" t="s">
        <v>57</v>
      </c>
      <c r="V15" s="313" t="s">
        <v>57</v>
      </c>
      <c r="W15" s="313" t="s">
        <v>57</v>
      </c>
      <c r="X15" s="313" t="s">
        <v>57</v>
      </c>
      <c r="Y15" s="313" t="s">
        <v>57</v>
      </c>
      <c r="Z15" s="313" t="s">
        <v>57</v>
      </c>
      <c r="AA15" s="313" t="s">
        <v>57</v>
      </c>
      <c r="AB15" s="313" t="s">
        <v>57</v>
      </c>
      <c r="AC15" s="313" t="s">
        <v>57</v>
      </c>
      <c r="AD15" s="313" t="s">
        <v>57</v>
      </c>
      <c r="AE15" s="313" t="s">
        <v>57</v>
      </c>
      <c r="AF15" s="313" t="s">
        <v>57</v>
      </c>
      <c r="AG15" s="313" t="s">
        <v>57</v>
      </c>
      <c r="AH15" s="313" t="s">
        <v>57</v>
      </c>
      <c r="AI15" s="313" t="s">
        <v>57</v>
      </c>
      <c r="AJ15" s="313" t="s">
        <v>57</v>
      </c>
      <c r="AK15" s="313" t="s">
        <v>57</v>
      </c>
      <c r="AL15" s="313" t="s">
        <v>57</v>
      </c>
      <c r="AM15" s="313" t="s">
        <v>57</v>
      </c>
      <c r="AN15" s="313" t="s">
        <v>57</v>
      </c>
      <c r="AO15" s="313" t="s">
        <v>57</v>
      </c>
      <c r="AP15" s="313" t="s">
        <v>57</v>
      </c>
      <c r="AQ15" s="313" t="s">
        <v>57</v>
      </c>
      <c r="AR15" s="313" t="s">
        <v>57</v>
      </c>
      <c r="AS15" s="313" t="s">
        <v>57</v>
      </c>
      <c r="AT15" s="313" t="s">
        <v>57</v>
      </c>
      <c r="AU15" s="313" t="s">
        <v>57</v>
      </c>
      <c r="AV15" s="313" t="s">
        <v>57</v>
      </c>
      <c r="AW15" s="313" t="s">
        <v>57</v>
      </c>
      <c r="AX15" s="313" t="s">
        <v>57</v>
      </c>
      <c r="AY15" s="313" t="s">
        <v>57</v>
      </c>
      <c r="AZ15" s="313" t="s">
        <v>57</v>
      </c>
      <c r="BA15" s="313" t="s">
        <v>57</v>
      </c>
      <c r="BB15" s="313" t="s">
        <v>57</v>
      </c>
      <c r="BC15" s="313" t="s">
        <v>57</v>
      </c>
      <c r="BD15" s="313" t="s">
        <v>57</v>
      </c>
      <c r="BE15" s="313" t="s">
        <v>57</v>
      </c>
      <c r="BF15" s="313" t="s">
        <v>57</v>
      </c>
      <c r="BG15" s="313" t="s">
        <v>57</v>
      </c>
      <c r="BH15" s="313" t="s">
        <v>57</v>
      </c>
      <c r="BI15" s="313" t="s">
        <v>57</v>
      </c>
      <c r="BJ15" s="313" t="s">
        <v>57</v>
      </c>
      <c r="BK15" s="313" t="s">
        <v>57</v>
      </c>
      <c r="BL15" s="313" t="s">
        <v>57</v>
      </c>
      <c r="BM15" s="313" t="s">
        <v>57</v>
      </c>
      <c r="BN15" s="313" t="s">
        <v>57</v>
      </c>
      <c r="BO15" s="313" t="s">
        <v>57</v>
      </c>
      <c r="BP15" s="313" t="s">
        <v>57</v>
      </c>
      <c r="BQ15" s="313" t="s">
        <v>57</v>
      </c>
      <c r="BR15" s="313" t="s">
        <v>57</v>
      </c>
      <c r="BS15" s="313" t="s">
        <v>57</v>
      </c>
      <c r="BT15" s="313" t="s">
        <v>57</v>
      </c>
      <c r="BU15" s="313" t="s">
        <v>57</v>
      </c>
      <c r="BV15" s="313" t="s">
        <v>57</v>
      </c>
      <c r="BW15" s="313" t="s">
        <v>57</v>
      </c>
      <c r="BX15" s="313" t="s">
        <v>57</v>
      </c>
      <c r="BY15" s="313" t="s">
        <v>57</v>
      </c>
      <c r="BZ15" s="313" t="s">
        <v>57</v>
      </c>
      <c r="CA15" s="313" t="s">
        <v>57</v>
      </c>
      <c r="CB15" s="313" t="s">
        <v>57</v>
      </c>
      <c r="CC15" s="313" t="s">
        <v>57</v>
      </c>
      <c r="CD15" s="313" t="s">
        <v>57</v>
      </c>
      <c r="CE15" s="313" t="s">
        <v>57</v>
      </c>
      <c r="CF15" s="313" t="s">
        <v>57</v>
      </c>
      <c r="CG15" s="313" t="s">
        <v>57</v>
      </c>
      <c r="CH15" s="313" t="s">
        <v>57</v>
      </c>
      <c r="CI15" s="313" t="s">
        <v>57</v>
      </c>
      <c r="CJ15" s="313" t="s">
        <v>57</v>
      </c>
      <c r="CK15" s="313" t="s">
        <v>57</v>
      </c>
      <c r="CL15" s="313" t="s">
        <v>57</v>
      </c>
      <c r="CM15" s="313" t="s">
        <v>57</v>
      </c>
      <c r="CN15" s="313" t="s">
        <v>57</v>
      </c>
      <c r="CO15" s="313" t="s">
        <v>57</v>
      </c>
      <c r="CP15" s="313" t="s">
        <v>57</v>
      </c>
      <c r="CQ15" s="313" t="s">
        <v>57</v>
      </c>
      <c r="CR15" s="313" t="s">
        <v>57</v>
      </c>
      <c r="CS15" s="313" t="s">
        <v>57</v>
      </c>
      <c r="CT15" s="313" t="s">
        <v>57</v>
      </c>
      <c r="CU15" s="313" t="s">
        <v>57</v>
      </c>
      <c r="CV15" s="313" t="s">
        <v>57</v>
      </c>
      <c r="CW15" s="313" t="s">
        <v>57</v>
      </c>
      <c r="CX15" s="313" t="s">
        <v>57</v>
      </c>
      <c r="CY15" s="313" t="s">
        <v>57</v>
      </c>
      <c r="CZ15" s="313" t="s">
        <v>57</v>
      </c>
      <c r="DA15" s="313" t="s">
        <v>57</v>
      </c>
      <c r="DB15" s="313" t="s">
        <v>57</v>
      </c>
      <c r="DC15" s="313" t="s">
        <v>57</v>
      </c>
      <c r="DD15" s="313" t="s">
        <v>57</v>
      </c>
      <c r="DE15" s="313" t="s">
        <v>57</v>
      </c>
      <c r="DF15" s="313" t="s">
        <v>57</v>
      </c>
      <c r="DG15" s="313" t="s">
        <v>57</v>
      </c>
      <c r="DH15" s="313" t="s">
        <v>57</v>
      </c>
      <c r="DI15" s="313" t="s">
        <v>57</v>
      </c>
      <c r="DJ15" s="313" t="s">
        <v>57</v>
      </c>
      <c r="DK15" s="313" t="s">
        <v>57</v>
      </c>
      <c r="DL15" s="313" t="s">
        <v>57</v>
      </c>
      <c r="DM15" s="313" t="s">
        <v>57</v>
      </c>
      <c r="DN15" s="313" t="s">
        <v>57</v>
      </c>
      <c r="DO15" s="313" t="s">
        <v>57</v>
      </c>
      <c r="DP15" s="313" t="s">
        <v>57</v>
      </c>
      <c r="DQ15" s="313" t="s">
        <v>57</v>
      </c>
      <c r="DR15" s="313" t="s">
        <v>57</v>
      </c>
      <c r="DS15" s="313" t="s">
        <v>57</v>
      </c>
      <c r="DT15" s="313" t="s">
        <v>57</v>
      </c>
      <c r="DU15" s="313" t="s">
        <v>57</v>
      </c>
      <c r="DV15" s="313" t="s">
        <v>57</v>
      </c>
      <c r="DW15" s="313" t="s">
        <v>57</v>
      </c>
      <c r="DX15" s="313" t="s">
        <v>57</v>
      </c>
      <c r="DY15" s="313" t="s">
        <v>57</v>
      </c>
      <c r="DZ15" s="313" t="s">
        <v>57</v>
      </c>
      <c r="EA15" s="313" t="s">
        <v>57</v>
      </c>
      <c r="EB15" s="313" t="s">
        <v>57</v>
      </c>
      <c r="EC15" s="313" t="s">
        <v>57</v>
      </c>
      <c r="ED15" s="313" t="s">
        <v>57</v>
      </c>
      <c r="EE15" s="313" t="s">
        <v>57</v>
      </c>
      <c r="EF15" s="313" t="s">
        <v>57</v>
      </c>
      <c r="EG15" s="313" t="s">
        <v>57</v>
      </c>
      <c r="EH15" s="313" t="s">
        <v>57</v>
      </c>
      <c r="EI15" s="313" t="s">
        <v>57</v>
      </c>
      <c r="EJ15" s="313" t="s">
        <v>57</v>
      </c>
      <c r="EK15" s="313" t="s">
        <v>57</v>
      </c>
      <c r="EL15" s="313" t="s">
        <v>57</v>
      </c>
      <c r="EM15" s="313" t="s">
        <v>57</v>
      </c>
      <c r="EN15" s="313" t="s">
        <v>57</v>
      </c>
      <c r="EO15" s="313" t="s">
        <v>57</v>
      </c>
      <c r="EP15" s="313" t="s">
        <v>57</v>
      </c>
      <c r="EQ15" s="313" t="s">
        <v>57</v>
      </c>
      <c r="ER15" s="313" t="s">
        <v>57</v>
      </c>
      <c r="ES15" s="313" t="s">
        <v>57</v>
      </c>
      <c r="ET15" s="313" t="s">
        <v>57</v>
      </c>
      <c r="EU15" s="313" t="s">
        <v>57</v>
      </c>
      <c r="EV15" s="313" t="s">
        <v>57</v>
      </c>
      <c r="EW15" s="313" t="s">
        <v>57</v>
      </c>
      <c r="EX15" s="313" t="s">
        <v>57</v>
      </c>
      <c r="EY15" s="313" t="s">
        <v>57</v>
      </c>
      <c r="EZ15" s="313" t="s">
        <v>57</v>
      </c>
      <c r="FA15" s="313" t="s">
        <v>57</v>
      </c>
      <c r="FB15" s="313" t="s">
        <v>57</v>
      </c>
      <c r="FC15" s="313" t="s">
        <v>57</v>
      </c>
      <c r="FD15" s="313" t="s">
        <v>57</v>
      </c>
      <c r="FE15" s="313" t="s">
        <v>57</v>
      </c>
      <c r="FF15" s="287"/>
      <c r="FG15" s="313" t="s">
        <v>57</v>
      </c>
      <c r="FH15" s="314" t="s">
        <v>156</v>
      </c>
      <c r="FI15" s="314" t="s">
        <v>156</v>
      </c>
      <c r="FJ15" s="314" t="s">
        <v>156</v>
      </c>
      <c r="FK15" s="311">
        <v>4856.3731064356434</v>
      </c>
      <c r="FL15" s="314" t="s">
        <v>156</v>
      </c>
      <c r="FM15" s="314" t="s">
        <v>156</v>
      </c>
      <c r="FN15" s="314" t="s">
        <v>156</v>
      </c>
      <c r="FO15" s="288"/>
    </row>
    <row r="16" spans="1:171" ht="15" customHeight="1">
      <c r="A16" s="275" t="s">
        <v>169</v>
      </c>
      <c r="B16" s="289" t="s">
        <v>14</v>
      </c>
      <c r="C16" s="313" t="s">
        <v>57</v>
      </c>
      <c r="D16" s="313" t="s">
        <v>57</v>
      </c>
      <c r="E16" s="98">
        <v>46271736282.660004</v>
      </c>
      <c r="F16" s="98">
        <v>46271736282.660004</v>
      </c>
      <c r="G16" s="98">
        <f t="shared" si="0"/>
        <v>0</v>
      </c>
      <c r="H16" s="313" t="s">
        <v>57</v>
      </c>
      <c r="I16" s="313" t="s">
        <v>57</v>
      </c>
      <c r="J16" s="313" t="s">
        <v>57</v>
      </c>
      <c r="K16" s="313" t="s">
        <v>57</v>
      </c>
      <c r="L16" s="313" t="s">
        <v>57</v>
      </c>
      <c r="M16" s="313" t="s">
        <v>57</v>
      </c>
      <c r="N16" s="313" t="s">
        <v>57</v>
      </c>
      <c r="O16" s="313" t="s">
        <v>57</v>
      </c>
      <c r="P16" s="313" t="s">
        <v>57</v>
      </c>
      <c r="Q16" s="313" t="s">
        <v>57</v>
      </c>
      <c r="R16" s="313" t="s">
        <v>57</v>
      </c>
      <c r="S16" s="313" t="s">
        <v>57</v>
      </c>
      <c r="T16" s="313" t="s">
        <v>57</v>
      </c>
      <c r="U16" s="313" t="s">
        <v>57</v>
      </c>
      <c r="V16" s="313" t="s">
        <v>57</v>
      </c>
      <c r="W16" s="313" t="s">
        <v>57</v>
      </c>
      <c r="X16" s="313" t="s">
        <v>57</v>
      </c>
      <c r="Y16" s="313" t="s">
        <v>57</v>
      </c>
      <c r="Z16" s="313" t="s">
        <v>57</v>
      </c>
      <c r="AA16" s="313" t="s">
        <v>57</v>
      </c>
      <c r="AB16" s="313" t="s">
        <v>57</v>
      </c>
      <c r="AC16" s="313" t="s">
        <v>57</v>
      </c>
      <c r="AD16" s="313" t="s">
        <v>57</v>
      </c>
      <c r="AE16" s="313" t="s">
        <v>57</v>
      </c>
      <c r="AF16" s="313" t="s">
        <v>57</v>
      </c>
      <c r="AG16" s="313" t="s">
        <v>57</v>
      </c>
      <c r="AH16" s="313" t="s">
        <v>57</v>
      </c>
      <c r="AI16" s="313" t="s">
        <v>57</v>
      </c>
      <c r="AJ16" s="313" t="s">
        <v>57</v>
      </c>
      <c r="AK16" s="313" t="s">
        <v>57</v>
      </c>
      <c r="AL16" s="313" t="s">
        <v>57</v>
      </c>
      <c r="AM16" s="313" t="s">
        <v>57</v>
      </c>
      <c r="AN16" s="313" t="s">
        <v>57</v>
      </c>
      <c r="AO16" s="313" t="s">
        <v>57</v>
      </c>
      <c r="AP16" s="313" t="s">
        <v>57</v>
      </c>
      <c r="AQ16" s="313" t="s">
        <v>57</v>
      </c>
      <c r="AR16" s="313" t="s">
        <v>57</v>
      </c>
      <c r="AS16" s="313" t="s">
        <v>57</v>
      </c>
      <c r="AT16" s="313" t="s">
        <v>57</v>
      </c>
      <c r="AU16" s="313" t="s">
        <v>57</v>
      </c>
      <c r="AV16" s="313" t="s">
        <v>57</v>
      </c>
      <c r="AW16" s="313" t="s">
        <v>57</v>
      </c>
      <c r="AX16" s="313" t="s">
        <v>57</v>
      </c>
      <c r="AY16" s="313" t="s">
        <v>57</v>
      </c>
      <c r="AZ16" s="313" t="s">
        <v>57</v>
      </c>
      <c r="BA16" s="313" t="s">
        <v>57</v>
      </c>
      <c r="BB16" s="313" t="s">
        <v>57</v>
      </c>
      <c r="BC16" s="313" t="s">
        <v>57</v>
      </c>
      <c r="BD16" s="313" t="s">
        <v>57</v>
      </c>
      <c r="BE16" s="313" t="s">
        <v>57</v>
      </c>
      <c r="BF16" s="313" t="s">
        <v>57</v>
      </c>
      <c r="BG16" s="313" t="s">
        <v>57</v>
      </c>
      <c r="BH16" s="313" t="s">
        <v>57</v>
      </c>
      <c r="BI16" s="313" t="s">
        <v>57</v>
      </c>
      <c r="BJ16" s="313" t="s">
        <v>57</v>
      </c>
      <c r="BK16" s="313" t="s">
        <v>57</v>
      </c>
      <c r="BL16" s="313" t="s">
        <v>57</v>
      </c>
      <c r="BM16" s="313" t="s">
        <v>57</v>
      </c>
      <c r="BN16" s="313" t="s">
        <v>57</v>
      </c>
      <c r="BO16" s="313" t="s">
        <v>57</v>
      </c>
      <c r="BP16" s="313" t="s">
        <v>57</v>
      </c>
      <c r="BQ16" s="313" t="s">
        <v>57</v>
      </c>
      <c r="BR16" s="313" t="s">
        <v>57</v>
      </c>
      <c r="BS16" s="313" t="s">
        <v>57</v>
      </c>
      <c r="BT16" s="313" t="s">
        <v>57</v>
      </c>
      <c r="BU16" s="313" t="s">
        <v>57</v>
      </c>
      <c r="BV16" s="313" t="s">
        <v>57</v>
      </c>
      <c r="BW16" s="313" t="s">
        <v>57</v>
      </c>
      <c r="BX16" s="313" t="s">
        <v>57</v>
      </c>
      <c r="BY16" s="313" t="s">
        <v>57</v>
      </c>
      <c r="BZ16" s="313" t="s">
        <v>57</v>
      </c>
      <c r="CA16" s="313" t="s">
        <v>57</v>
      </c>
      <c r="CB16" s="313" t="s">
        <v>57</v>
      </c>
      <c r="CC16" s="313" t="s">
        <v>57</v>
      </c>
      <c r="CD16" s="313" t="s">
        <v>57</v>
      </c>
      <c r="CE16" s="313" t="s">
        <v>57</v>
      </c>
      <c r="CF16" s="313" t="s">
        <v>57</v>
      </c>
      <c r="CG16" s="313" t="s">
        <v>57</v>
      </c>
      <c r="CH16" s="313" t="s">
        <v>57</v>
      </c>
      <c r="CI16" s="313" t="s">
        <v>57</v>
      </c>
      <c r="CJ16" s="313" t="s">
        <v>57</v>
      </c>
      <c r="CK16" s="313" t="s">
        <v>57</v>
      </c>
      <c r="CL16" s="313" t="s">
        <v>57</v>
      </c>
      <c r="CM16" s="313" t="s">
        <v>57</v>
      </c>
      <c r="CN16" s="313" t="s">
        <v>57</v>
      </c>
      <c r="CO16" s="313" t="s">
        <v>57</v>
      </c>
      <c r="CP16" s="313" t="s">
        <v>57</v>
      </c>
      <c r="CQ16" s="313" t="s">
        <v>57</v>
      </c>
      <c r="CR16" s="313" t="s">
        <v>57</v>
      </c>
      <c r="CS16" s="313" t="s">
        <v>57</v>
      </c>
      <c r="CT16" s="313" t="s">
        <v>57</v>
      </c>
      <c r="CU16" s="313" t="s">
        <v>57</v>
      </c>
      <c r="CV16" s="313" t="s">
        <v>57</v>
      </c>
      <c r="CW16" s="313" t="s">
        <v>57</v>
      </c>
      <c r="CX16" s="313" t="s">
        <v>57</v>
      </c>
      <c r="CY16" s="313" t="s">
        <v>57</v>
      </c>
      <c r="CZ16" s="313" t="s">
        <v>57</v>
      </c>
      <c r="DA16" s="313" t="s">
        <v>57</v>
      </c>
      <c r="DB16" s="313" t="s">
        <v>57</v>
      </c>
      <c r="DC16" s="313" t="s">
        <v>57</v>
      </c>
      <c r="DD16" s="313" t="s">
        <v>57</v>
      </c>
      <c r="DE16" s="313" t="s">
        <v>57</v>
      </c>
      <c r="DF16" s="313" t="s">
        <v>57</v>
      </c>
      <c r="DG16" s="313" t="s">
        <v>57</v>
      </c>
      <c r="DH16" s="313" t="s">
        <v>57</v>
      </c>
      <c r="DI16" s="313" t="s">
        <v>57</v>
      </c>
      <c r="DJ16" s="313" t="s">
        <v>57</v>
      </c>
      <c r="DK16" s="313" t="s">
        <v>57</v>
      </c>
      <c r="DL16" s="313" t="s">
        <v>57</v>
      </c>
      <c r="DM16" s="313" t="s">
        <v>57</v>
      </c>
      <c r="DN16" s="313" t="s">
        <v>57</v>
      </c>
      <c r="DO16" s="313" t="s">
        <v>57</v>
      </c>
      <c r="DP16" s="313" t="s">
        <v>57</v>
      </c>
      <c r="DQ16" s="313" t="s">
        <v>57</v>
      </c>
      <c r="DR16" s="313" t="s">
        <v>57</v>
      </c>
      <c r="DS16" s="313" t="s">
        <v>57</v>
      </c>
      <c r="DT16" s="313" t="s">
        <v>57</v>
      </c>
      <c r="DU16" s="313" t="s">
        <v>57</v>
      </c>
      <c r="DV16" s="313" t="s">
        <v>57</v>
      </c>
      <c r="DW16" s="313" t="s">
        <v>57</v>
      </c>
      <c r="DX16" s="313" t="s">
        <v>57</v>
      </c>
      <c r="DY16" s="313" t="s">
        <v>57</v>
      </c>
      <c r="DZ16" s="313" t="s">
        <v>57</v>
      </c>
      <c r="EA16" s="313" t="s">
        <v>57</v>
      </c>
      <c r="EB16" s="313" t="s">
        <v>57</v>
      </c>
      <c r="EC16" s="313" t="s">
        <v>57</v>
      </c>
      <c r="ED16" s="313" t="s">
        <v>57</v>
      </c>
      <c r="EE16" s="313" t="s">
        <v>57</v>
      </c>
      <c r="EF16" s="313" t="s">
        <v>57</v>
      </c>
      <c r="EG16" s="313" t="s">
        <v>57</v>
      </c>
      <c r="EH16" s="313" t="s">
        <v>57</v>
      </c>
      <c r="EI16" s="313" t="s">
        <v>57</v>
      </c>
      <c r="EJ16" s="313" t="s">
        <v>57</v>
      </c>
      <c r="EK16" s="313" t="s">
        <v>57</v>
      </c>
      <c r="EL16" s="313" t="s">
        <v>57</v>
      </c>
      <c r="EM16" s="313" t="s">
        <v>57</v>
      </c>
      <c r="EN16" s="313" t="s">
        <v>57</v>
      </c>
      <c r="EO16" s="313" t="s">
        <v>57</v>
      </c>
      <c r="EP16" s="313" t="s">
        <v>57</v>
      </c>
      <c r="EQ16" s="313" t="s">
        <v>57</v>
      </c>
      <c r="ER16" s="313" t="s">
        <v>57</v>
      </c>
      <c r="ES16" s="313" t="s">
        <v>57</v>
      </c>
      <c r="ET16" s="313" t="s">
        <v>57</v>
      </c>
      <c r="EU16" s="313" t="s">
        <v>57</v>
      </c>
      <c r="EV16" s="313" t="s">
        <v>57</v>
      </c>
      <c r="EW16" s="313" t="s">
        <v>57</v>
      </c>
      <c r="EX16" s="313" t="s">
        <v>57</v>
      </c>
      <c r="EY16" s="313" t="s">
        <v>57</v>
      </c>
      <c r="EZ16" s="313" t="s">
        <v>57</v>
      </c>
      <c r="FA16" s="313" t="s">
        <v>57</v>
      </c>
      <c r="FB16" s="313" t="s">
        <v>57</v>
      </c>
      <c r="FC16" s="313" t="s">
        <v>57</v>
      </c>
      <c r="FD16" s="313" t="s">
        <v>57</v>
      </c>
      <c r="FE16" s="313" t="s">
        <v>57</v>
      </c>
      <c r="FF16" s="287"/>
      <c r="FG16" s="313" t="s">
        <v>57</v>
      </c>
      <c r="FH16" s="314" t="s">
        <v>156</v>
      </c>
      <c r="FI16" s="314" t="s">
        <v>156</v>
      </c>
      <c r="FJ16" s="314" t="s">
        <v>156</v>
      </c>
      <c r="FK16" s="311">
        <v>4888.6953057131805</v>
      </c>
      <c r="FL16" s="314" t="s">
        <v>156</v>
      </c>
      <c r="FM16" s="314" t="s">
        <v>156</v>
      </c>
      <c r="FN16" s="314" t="s">
        <v>156</v>
      </c>
      <c r="FO16" s="288"/>
    </row>
    <row r="17" spans="1:171" ht="15" customHeight="1">
      <c r="A17" s="275" t="s">
        <v>170</v>
      </c>
      <c r="B17" s="289" t="s">
        <v>15</v>
      </c>
      <c r="C17" s="313" t="s">
        <v>57</v>
      </c>
      <c r="D17" s="313" t="s">
        <v>57</v>
      </c>
      <c r="E17" s="98">
        <v>116946234556</v>
      </c>
      <c r="F17" s="98">
        <v>116946234556</v>
      </c>
      <c r="G17" s="98">
        <f t="shared" si="0"/>
        <v>0</v>
      </c>
      <c r="H17" s="313" t="s">
        <v>57</v>
      </c>
      <c r="I17" s="313" t="s">
        <v>57</v>
      </c>
      <c r="J17" s="313" t="s">
        <v>57</v>
      </c>
      <c r="K17" s="313" t="s">
        <v>57</v>
      </c>
      <c r="L17" s="313" t="s">
        <v>57</v>
      </c>
      <c r="M17" s="313" t="s">
        <v>57</v>
      </c>
      <c r="N17" s="313" t="s">
        <v>57</v>
      </c>
      <c r="O17" s="313" t="s">
        <v>57</v>
      </c>
      <c r="P17" s="313" t="s">
        <v>57</v>
      </c>
      <c r="Q17" s="313" t="s">
        <v>57</v>
      </c>
      <c r="R17" s="313" t="s">
        <v>57</v>
      </c>
      <c r="S17" s="313" t="s">
        <v>57</v>
      </c>
      <c r="T17" s="313" t="s">
        <v>57</v>
      </c>
      <c r="U17" s="313" t="s">
        <v>57</v>
      </c>
      <c r="V17" s="313" t="s">
        <v>57</v>
      </c>
      <c r="W17" s="313" t="s">
        <v>57</v>
      </c>
      <c r="X17" s="313" t="s">
        <v>57</v>
      </c>
      <c r="Y17" s="313" t="s">
        <v>57</v>
      </c>
      <c r="Z17" s="313" t="s">
        <v>57</v>
      </c>
      <c r="AA17" s="313" t="s">
        <v>57</v>
      </c>
      <c r="AB17" s="313" t="s">
        <v>57</v>
      </c>
      <c r="AC17" s="313" t="s">
        <v>57</v>
      </c>
      <c r="AD17" s="313" t="s">
        <v>57</v>
      </c>
      <c r="AE17" s="313" t="s">
        <v>57</v>
      </c>
      <c r="AF17" s="313" t="s">
        <v>57</v>
      </c>
      <c r="AG17" s="313" t="s">
        <v>57</v>
      </c>
      <c r="AH17" s="313" t="s">
        <v>57</v>
      </c>
      <c r="AI17" s="313" t="s">
        <v>57</v>
      </c>
      <c r="AJ17" s="313" t="s">
        <v>57</v>
      </c>
      <c r="AK17" s="313" t="s">
        <v>57</v>
      </c>
      <c r="AL17" s="313" t="s">
        <v>57</v>
      </c>
      <c r="AM17" s="313" t="s">
        <v>57</v>
      </c>
      <c r="AN17" s="313" t="s">
        <v>57</v>
      </c>
      <c r="AO17" s="313" t="s">
        <v>57</v>
      </c>
      <c r="AP17" s="313" t="s">
        <v>57</v>
      </c>
      <c r="AQ17" s="313" t="s">
        <v>57</v>
      </c>
      <c r="AR17" s="313" t="s">
        <v>57</v>
      </c>
      <c r="AS17" s="313" t="s">
        <v>57</v>
      </c>
      <c r="AT17" s="313" t="s">
        <v>57</v>
      </c>
      <c r="AU17" s="313" t="s">
        <v>57</v>
      </c>
      <c r="AV17" s="313" t="s">
        <v>57</v>
      </c>
      <c r="AW17" s="313" t="s">
        <v>57</v>
      </c>
      <c r="AX17" s="313" t="s">
        <v>57</v>
      </c>
      <c r="AY17" s="313" t="s">
        <v>57</v>
      </c>
      <c r="AZ17" s="313" t="s">
        <v>57</v>
      </c>
      <c r="BA17" s="313" t="s">
        <v>57</v>
      </c>
      <c r="BB17" s="313" t="s">
        <v>57</v>
      </c>
      <c r="BC17" s="313" t="s">
        <v>57</v>
      </c>
      <c r="BD17" s="313" t="s">
        <v>57</v>
      </c>
      <c r="BE17" s="313" t="s">
        <v>57</v>
      </c>
      <c r="BF17" s="313" t="s">
        <v>57</v>
      </c>
      <c r="BG17" s="313" t="s">
        <v>57</v>
      </c>
      <c r="BH17" s="313" t="s">
        <v>57</v>
      </c>
      <c r="BI17" s="313" t="s">
        <v>57</v>
      </c>
      <c r="BJ17" s="313" t="s">
        <v>57</v>
      </c>
      <c r="BK17" s="313" t="s">
        <v>57</v>
      </c>
      <c r="BL17" s="313" t="s">
        <v>57</v>
      </c>
      <c r="BM17" s="313" t="s">
        <v>57</v>
      </c>
      <c r="BN17" s="313" t="s">
        <v>57</v>
      </c>
      <c r="BO17" s="313" t="s">
        <v>57</v>
      </c>
      <c r="BP17" s="313" t="s">
        <v>57</v>
      </c>
      <c r="BQ17" s="313" t="s">
        <v>57</v>
      </c>
      <c r="BR17" s="313" t="s">
        <v>57</v>
      </c>
      <c r="BS17" s="313" t="s">
        <v>57</v>
      </c>
      <c r="BT17" s="313" t="s">
        <v>57</v>
      </c>
      <c r="BU17" s="313" t="s">
        <v>57</v>
      </c>
      <c r="BV17" s="313" t="s">
        <v>57</v>
      </c>
      <c r="BW17" s="313" t="s">
        <v>57</v>
      </c>
      <c r="BX17" s="313" t="s">
        <v>57</v>
      </c>
      <c r="BY17" s="313" t="s">
        <v>57</v>
      </c>
      <c r="BZ17" s="313" t="s">
        <v>57</v>
      </c>
      <c r="CA17" s="313" t="s">
        <v>57</v>
      </c>
      <c r="CB17" s="313" t="s">
        <v>57</v>
      </c>
      <c r="CC17" s="313" t="s">
        <v>57</v>
      </c>
      <c r="CD17" s="313" t="s">
        <v>57</v>
      </c>
      <c r="CE17" s="313" t="s">
        <v>57</v>
      </c>
      <c r="CF17" s="313" t="s">
        <v>57</v>
      </c>
      <c r="CG17" s="313" t="s">
        <v>57</v>
      </c>
      <c r="CH17" s="313" t="s">
        <v>57</v>
      </c>
      <c r="CI17" s="313" t="s">
        <v>57</v>
      </c>
      <c r="CJ17" s="313" t="s">
        <v>57</v>
      </c>
      <c r="CK17" s="313" t="s">
        <v>57</v>
      </c>
      <c r="CL17" s="313" t="s">
        <v>57</v>
      </c>
      <c r="CM17" s="313" t="s">
        <v>57</v>
      </c>
      <c r="CN17" s="313" t="s">
        <v>57</v>
      </c>
      <c r="CO17" s="313" t="s">
        <v>57</v>
      </c>
      <c r="CP17" s="313" t="s">
        <v>57</v>
      </c>
      <c r="CQ17" s="313" t="s">
        <v>57</v>
      </c>
      <c r="CR17" s="313" t="s">
        <v>57</v>
      </c>
      <c r="CS17" s="313" t="s">
        <v>57</v>
      </c>
      <c r="CT17" s="313" t="s">
        <v>57</v>
      </c>
      <c r="CU17" s="313" t="s">
        <v>57</v>
      </c>
      <c r="CV17" s="313" t="s">
        <v>57</v>
      </c>
      <c r="CW17" s="313" t="s">
        <v>57</v>
      </c>
      <c r="CX17" s="313" t="s">
        <v>57</v>
      </c>
      <c r="CY17" s="313" t="s">
        <v>57</v>
      </c>
      <c r="CZ17" s="313" t="s">
        <v>57</v>
      </c>
      <c r="DA17" s="313" t="s">
        <v>57</v>
      </c>
      <c r="DB17" s="313" t="s">
        <v>57</v>
      </c>
      <c r="DC17" s="313" t="s">
        <v>57</v>
      </c>
      <c r="DD17" s="313" t="s">
        <v>57</v>
      </c>
      <c r="DE17" s="313" t="s">
        <v>57</v>
      </c>
      <c r="DF17" s="313" t="s">
        <v>57</v>
      </c>
      <c r="DG17" s="313" t="s">
        <v>57</v>
      </c>
      <c r="DH17" s="313" t="s">
        <v>57</v>
      </c>
      <c r="DI17" s="313" t="s">
        <v>57</v>
      </c>
      <c r="DJ17" s="313" t="s">
        <v>57</v>
      </c>
      <c r="DK17" s="313" t="s">
        <v>57</v>
      </c>
      <c r="DL17" s="313" t="s">
        <v>57</v>
      </c>
      <c r="DM17" s="313" t="s">
        <v>57</v>
      </c>
      <c r="DN17" s="313" t="s">
        <v>57</v>
      </c>
      <c r="DO17" s="313" t="s">
        <v>57</v>
      </c>
      <c r="DP17" s="313" t="s">
        <v>57</v>
      </c>
      <c r="DQ17" s="313" t="s">
        <v>57</v>
      </c>
      <c r="DR17" s="313" t="s">
        <v>57</v>
      </c>
      <c r="DS17" s="313" t="s">
        <v>57</v>
      </c>
      <c r="DT17" s="313" t="s">
        <v>57</v>
      </c>
      <c r="DU17" s="313" t="s">
        <v>57</v>
      </c>
      <c r="DV17" s="313" t="s">
        <v>57</v>
      </c>
      <c r="DW17" s="313" t="s">
        <v>57</v>
      </c>
      <c r="DX17" s="313" t="s">
        <v>57</v>
      </c>
      <c r="DY17" s="313" t="s">
        <v>57</v>
      </c>
      <c r="DZ17" s="313" t="s">
        <v>57</v>
      </c>
      <c r="EA17" s="313" t="s">
        <v>57</v>
      </c>
      <c r="EB17" s="313" t="s">
        <v>57</v>
      </c>
      <c r="EC17" s="313" t="s">
        <v>57</v>
      </c>
      <c r="ED17" s="313" t="s">
        <v>57</v>
      </c>
      <c r="EE17" s="313" t="s">
        <v>57</v>
      </c>
      <c r="EF17" s="313" t="s">
        <v>57</v>
      </c>
      <c r="EG17" s="313" t="s">
        <v>57</v>
      </c>
      <c r="EH17" s="313" t="s">
        <v>57</v>
      </c>
      <c r="EI17" s="313" t="s">
        <v>57</v>
      </c>
      <c r="EJ17" s="313" t="s">
        <v>57</v>
      </c>
      <c r="EK17" s="313" t="s">
        <v>57</v>
      </c>
      <c r="EL17" s="313" t="s">
        <v>57</v>
      </c>
      <c r="EM17" s="313" t="s">
        <v>57</v>
      </c>
      <c r="EN17" s="313" t="s">
        <v>57</v>
      </c>
      <c r="EO17" s="313" t="s">
        <v>57</v>
      </c>
      <c r="EP17" s="313" t="s">
        <v>57</v>
      </c>
      <c r="EQ17" s="313" t="s">
        <v>57</v>
      </c>
      <c r="ER17" s="313" t="s">
        <v>57</v>
      </c>
      <c r="ES17" s="313" t="s">
        <v>57</v>
      </c>
      <c r="ET17" s="313" t="s">
        <v>57</v>
      </c>
      <c r="EU17" s="313" t="s">
        <v>57</v>
      </c>
      <c r="EV17" s="313" t="s">
        <v>57</v>
      </c>
      <c r="EW17" s="313" t="s">
        <v>57</v>
      </c>
      <c r="EX17" s="313" t="s">
        <v>57</v>
      </c>
      <c r="EY17" s="313" t="s">
        <v>57</v>
      </c>
      <c r="EZ17" s="313" t="s">
        <v>57</v>
      </c>
      <c r="FA17" s="313" t="s">
        <v>57</v>
      </c>
      <c r="FB17" s="313" t="s">
        <v>57</v>
      </c>
      <c r="FC17" s="313" t="s">
        <v>57</v>
      </c>
      <c r="FD17" s="313" t="s">
        <v>57</v>
      </c>
      <c r="FE17" s="313" t="s">
        <v>57</v>
      </c>
      <c r="FF17" s="287"/>
      <c r="FG17" s="313" t="s">
        <v>57</v>
      </c>
      <c r="FH17" s="314" t="s">
        <v>156</v>
      </c>
      <c r="FI17" s="314" t="s">
        <v>156</v>
      </c>
      <c r="FJ17" s="314" t="s">
        <v>156</v>
      </c>
      <c r="FK17" s="311">
        <v>17659.455551469691</v>
      </c>
      <c r="FL17" s="314" t="s">
        <v>156</v>
      </c>
      <c r="FM17" s="314" t="s">
        <v>156</v>
      </c>
      <c r="FN17" s="314" t="s">
        <v>156</v>
      </c>
      <c r="FO17" s="288"/>
    </row>
    <row r="18" spans="1:171" ht="15" customHeight="1">
      <c r="A18" s="275" t="s">
        <v>171</v>
      </c>
      <c r="B18" s="289" t="s">
        <v>16</v>
      </c>
      <c r="C18" s="313" t="s">
        <v>57</v>
      </c>
      <c r="D18" s="313" t="s">
        <v>57</v>
      </c>
      <c r="E18" s="98">
        <v>291059430336</v>
      </c>
      <c r="F18" s="98">
        <v>291059430336</v>
      </c>
      <c r="G18" s="98">
        <f t="shared" si="0"/>
        <v>0</v>
      </c>
      <c r="H18" s="313" t="s">
        <v>57</v>
      </c>
      <c r="I18" s="313" t="s">
        <v>57</v>
      </c>
      <c r="J18" s="313" t="s">
        <v>57</v>
      </c>
      <c r="K18" s="313" t="s">
        <v>57</v>
      </c>
      <c r="L18" s="313" t="s">
        <v>57</v>
      </c>
      <c r="M18" s="313" t="s">
        <v>57</v>
      </c>
      <c r="N18" s="313" t="s">
        <v>57</v>
      </c>
      <c r="O18" s="313" t="s">
        <v>57</v>
      </c>
      <c r="P18" s="313" t="s">
        <v>57</v>
      </c>
      <c r="Q18" s="313" t="s">
        <v>57</v>
      </c>
      <c r="R18" s="313" t="s">
        <v>57</v>
      </c>
      <c r="S18" s="313" t="s">
        <v>57</v>
      </c>
      <c r="T18" s="313" t="s">
        <v>57</v>
      </c>
      <c r="U18" s="313" t="s">
        <v>57</v>
      </c>
      <c r="V18" s="313" t="s">
        <v>57</v>
      </c>
      <c r="W18" s="313" t="s">
        <v>57</v>
      </c>
      <c r="X18" s="313" t="s">
        <v>57</v>
      </c>
      <c r="Y18" s="313" t="s">
        <v>57</v>
      </c>
      <c r="Z18" s="313" t="s">
        <v>57</v>
      </c>
      <c r="AA18" s="313" t="s">
        <v>57</v>
      </c>
      <c r="AB18" s="313" t="s">
        <v>57</v>
      </c>
      <c r="AC18" s="313" t="s">
        <v>57</v>
      </c>
      <c r="AD18" s="313" t="s">
        <v>57</v>
      </c>
      <c r="AE18" s="313" t="s">
        <v>57</v>
      </c>
      <c r="AF18" s="313" t="s">
        <v>57</v>
      </c>
      <c r="AG18" s="313" t="s">
        <v>57</v>
      </c>
      <c r="AH18" s="313" t="s">
        <v>57</v>
      </c>
      <c r="AI18" s="313" t="s">
        <v>57</v>
      </c>
      <c r="AJ18" s="313" t="s">
        <v>57</v>
      </c>
      <c r="AK18" s="313" t="s">
        <v>57</v>
      </c>
      <c r="AL18" s="313" t="s">
        <v>57</v>
      </c>
      <c r="AM18" s="313" t="s">
        <v>57</v>
      </c>
      <c r="AN18" s="313" t="s">
        <v>57</v>
      </c>
      <c r="AO18" s="313" t="s">
        <v>57</v>
      </c>
      <c r="AP18" s="313" t="s">
        <v>57</v>
      </c>
      <c r="AQ18" s="313" t="s">
        <v>57</v>
      </c>
      <c r="AR18" s="313" t="s">
        <v>57</v>
      </c>
      <c r="AS18" s="313" t="s">
        <v>57</v>
      </c>
      <c r="AT18" s="313" t="s">
        <v>57</v>
      </c>
      <c r="AU18" s="313" t="s">
        <v>57</v>
      </c>
      <c r="AV18" s="313" t="s">
        <v>57</v>
      </c>
      <c r="AW18" s="313" t="s">
        <v>57</v>
      </c>
      <c r="AX18" s="313" t="s">
        <v>57</v>
      </c>
      <c r="AY18" s="313" t="s">
        <v>57</v>
      </c>
      <c r="AZ18" s="313" t="s">
        <v>57</v>
      </c>
      <c r="BA18" s="313" t="s">
        <v>57</v>
      </c>
      <c r="BB18" s="313" t="s">
        <v>57</v>
      </c>
      <c r="BC18" s="313" t="s">
        <v>57</v>
      </c>
      <c r="BD18" s="313" t="s">
        <v>57</v>
      </c>
      <c r="BE18" s="313" t="s">
        <v>57</v>
      </c>
      <c r="BF18" s="313" t="s">
        <v>57</v>
      </c>
      <c r="BG18" s="313" t="s">
        <v>57</v>
      </c>
      <c r="BH18" s="313" t="s">
        <v>57</v>
      </c>
      <c r="BI18" s="313" t="s">
        <v>57</v>
      </c>
      <c r="BJ18" s="313" t="s">
        <v>57</v>
      </c>
      <c r="BK18" s="313" t="s">
        <v>57</v>
      </c>
      <c r="BL18" s="313" t="s">
        <v>57</v>
      </c>
      <c r="BM18" s="313" t="s">
        <v>57</v>
      </c>
      <c r="BN18" s="313" t="s">
        <v>57</v>
      </c>
      <c r="BO18" s="313" t="s">
        <v>57</v>
      </c>
      <c r="BP18" s="313" t="s">
        <v>57</v>
      </c>
      <c r="BQ18" s="313" t="s">
        <v>57</v>
      </c>
      <c r="BR18" s="313" t="s">
        <v>57</v>
      </c>
      <c r="BS18" s="313" t="s">
        <v>57</v>
      </c>
      <c r="BT18" s="313" t="s">
        <v>57</v>
      </c>
      <c r="BU18" s="313" t="s">
        <v>57</v>
      </c>
      <c r="BV18" s="313" t="s">
        <v>57</v>
      </c>
      <c r="BW18" s="313" t="s">
        <v>57</v>
      </c>
      <c r="BX18" s="313" t="s">
        <v>57</v>
      </c>
      <c r="BY18" s="313" t="s">
        <v>57</v>
      </c>
      <c r="BZ18" s="313" t="s">
        <v>57</v>
      </c>
      <c r="CA18" s="313" t="s">
        <v>57</v>
      </c>
      <c r="CB18" s="313" t="s">
        <v>57</v>
      </c>
      <c r="CC18" s="313" t="s">
        <v>57</v>
      </c>
      <c r="CD18" s="313" t="s">
        <v>57</v>
      </c>
      <c r="CE18" s="313" t="s">
        <v>57</v>
      </c>
      <c r="CF18" s="313" t="s">
        <v>57</v>
      </c>
      <c r="CG18" s="313" t="s">
        <v>57</v>
      </c>
      <c r="CH18" s="313" t="s">
        <v>57</v>
      </c>
      <c r="CI18" s="313" t="s">
        <v>57</v>
      </c>
      <c r="CJ18" s="313" t="s">
        <v>57</v>
      </c>
      <c r="CK18" s="313" t="s">
        <v>57</v>
      </c>
      <c r="CL18" s="313" t="s">
        <v>57</v>
      </c>
      <c r="CM18" s="313" t="s">
        <v>57</v>
      </c>
      <c r="CN18" s="313" t="s">
        <v>57</v>
      </c>
      <c r="CO18" s="313" t="s">
        <v>57</v>
      </c>
      <c r="CP18" s="313" t="s">
        <v>57</v>
      </c>
      <c r="CQ18" s="313" t="s">
        <v>57</v>
      </c>
      <c r="CR18" s="313" t="s">
        <v>57</v>
      </c>
      <c r="CS18" s="313" t="s">
        <v>57</v>
      </c>
      <c r="CT18" s="313" t="s">
        <v>57</v>
      </c>
      <c r="CU18" s="313" t="s">
        <v>57</v>
      </c>
      <c r="CV18" s="313" t="s">
        <v>57</v>
      </c>
      <c r="CW18" s="313" t="s">
        <v>57</v>
      </c>
      <c r="CX18" s="313" t="s">
        <v>57</v>
      </c>
      <c r="CY18" s="313" t="s">
        <v>57</v>
      </c>
      <c r="CZ18" s="313" t="s">
        <v>57</v>
      </c>
      <c r="DA18" s="313" t="s">
        <v>57</v>
      </c>
      <c r="DB18" s="313" t="s">
        <v>57</v>
      </c>
      <c r="DC18" s="313" t="s">
        <v>57</v>
      </c>
      <c r="DD18" s="313" t="s">
        <v>57</v>
      </c>
      <c r="DE18" s="313" t="s">
        <v>57</v>
      </c>
      <c r="DF18" s="313" t="s">
        <v>57</v>
      </c>
      <c r="DG18" s="313" t="s">
        <v>57</v>
      </c>
      <c r="DH18" s="313" t="s">
        <v>57</v>
      </c>
      <c r="DI18" s="313" t="s">
        <v>57</v>
      </c>
      <c r="DJ18" s="313" t="s">
        <v>57</v>
      </c>
      <c r="DK18" s="313" t="s">
        <v>57</v>
      </c>
      <c r="DL18" s="313" t="s">
        <v>57</v>
      </c>
      <c r="DM18" s="313" t="s">
        <v>57</v>
      </c>
      <c r="DN18" s="313" t="s">
        <v>57</v>
      </c>
      <c r="DO18" s="313" t="s">
        <v>57</v>
      </c>
      <c r="DP18" s="313" t="s">
        <v>57</v>
      </c>
      <c r="DQ18" s="313" t="s">
        <v>57</v>
      </c>
      <c r="DR18" s="313" t="s">
        <v>57</v>
      </c>
      <c r="DS18" s="313" t="s">
        <v>57</v>
      </c>
      <c r="DT18" s="313" t="s">
        <v>57</v>
      </c>
      <c r="DU18" s="313" t="s">
        <v>57</v>
      </c>
      <c r="DV18" s="313" t="s">
        <v>57</v>
      </c>
      <c r="DW18" s="313" t="s">
        <v>57</v>
      </c>
      <c r="DX18" s="313" t="s">
        <v>57</v>
      </c>
      <c r="DY18" s="313" t="s">
        <v>57</v>
      </c>
      <c r="DZ18" s="313" t="s">
        <v>57</v>
      </c>
      <c r="EA18" s="313" t="s">
        <v>57</v>
      </c>
      <c r="EB18" s="313" t="s">
        <v>57</v>
      </c>
      <c r="EC18" s="313" t="s">
        <v>57</v>
      </c>
      <c r="ED18" s="313" t="s">
        <v>57</v>
      </c>
      <c r="EE18" s="313" t="s">
        <v>57</v>
      </c>
      <c r="EF18" s="313" t="s">
        <v>57</v>
      </c>
      <c r="EG18" s="313" t="s">
        <v>57</v>
      </c>
      <c r="EH18" s="313" t="s">
        <v>57</v>
      </c>
      <c r="EI18" s="313" t="s">
        <v>57</v>
      </c>
      <c r="EJ18" s="313" t="s">
        <v>57</v>
      </c>
      <c r="EK18" s="313" t="s">
        <v>57</v>
      </c>
      <c r="EL18" s="313" t="s">
        <v>57</v>
      </c>
      <c r="EM18" s="313" t="s">
        <v>57</v>
      </c>
      <c r="EN18" s="313" t="s">
        <v>57</v>
      </c>
      <c r="EO18" s="313" t="s">
        <v>57</v>
      </c>
      <c r="EP18" s="313" t="s">
        <v>57</v>
      </c>
      <c r="EQ18" s="313" t="s">
        <v>57</v>
      </c>
      <c r="ER18" s="313" t="s">
        <v>57</v>
      </c>
      <c r="ES18" s="313" t="s">
        <v>57</v>
      </c>
      <c r="ET18" s="313" t="s">
        <v>57</v>
      </c>
      <c r="EU18" s="313" t="s">
        <v>57</v>
      </c>
      <c r="EV18" s="313" t="s">
        <v>57</v>
      </c>
      <c r="EW18" s="313" t="s">
        <v>57</v>
      </c>
      <c r="EX18" s="313" t="s">
        <v>57</v>
      </c>
      <c r="EY18" s="313" t="s">
        <v>57</v>
      </c>
      <c r="EZ18" s="313" t="s">
        <v>57</v>
      </c>
      <c r="FA18" s="313" t="s">
        <v>57</v>
      </c>
      <c r="FB18" s="313" t="s">
        <v>57</v>
      </c>
      <c r="FC18" s="313" t="s">
        <v>57</v>
      </c>
      <c r="FD18" s="313" t="s">
        <v>57</v>
      </c>
      <c r="FE18" s="313" t="s">
        <v>57</v>
      </c>
      <c r="FF18" s="287"/>
      <c r="FG18" s="313" t="s">
        <v>57</v>
      </c>
      <c r="FH18" s="314" t="s">
        <v>156</v>
      </c>
      <c r="FI18" s="314" t="s">
        <v>156</v>
      </c>
      <c r="FJ18" s="314" t="s">
        <v>156</v>
      </c>
      <c r="FK18" s="311">
        <v>41218.166224470988</v>
      </c>
      <c r="FL18" s="314" t="s">
        <v>156</v>
      </c>
      <c r="FM18" s="314" t="s">
        <v>156</v>
      </c>
      <c r="FN18" s="314" t="s">
        <v>156</v>
      </c>
      <c r="FO18" s="288"/>
    </row>
    <row r="19" spans="1:171" ht="15" customHeight="1">
      <c r="A19" s="275" t="s">
        <v>172</v>
      </c>
      <c r="B19" s="289" t="s">
        <v>17</v>
      </c>
      <c r="C19" s="313" t="s">
        <v>57</v>
      </c>
      <c r="D19" s="313" t="s">
        <v>57</v>
      </c>
      <c r="E19" s="98">
        <v>70017541440</v>
      </c>
      <c r="F19" s="98">
        <v>70017541440</v>
      </c>
      <c r="G19" s="98">
        <f t="shared" si="0"/>
        <v>0</v>
      </c>
      <c r="H19" s="313" t="s">
        <v>57</v>
      </c>
      <c r="I19" s="313" t="s">
        <v>57</v>
      </c>
      <c r="J19" s="313" t="s">
        <v>57</v>
      </c>
      <c r="K19" s="313" t="s">
        <v>57</v>
      </c>
      <c r="L19" s="313" t="s">
        <v>57</v>
      </c>
      <c r="M19" s="313" t="s">
        <v>57</v>
      </c>
      <c r="N19" s="313" t="s">
        <v>57</v>
      </c>
      <c r="O19" s="313" t="s">
        <v>57</v>
      </c>
      <c r="P19" s="313" t="s">
        <v>57</v>
      </c>
      <c r="Q19" s="313" t="s">
        <v>57</v>
      </c>
      <c r="R19" s="313" t="s">
        <v>57</v>
      </c>
      <c r="S19" s="313" t="s">
        <v>57</v>
      </c>
      <c r="T19" s="313" t="s">
        <v>57</v>
      </c>
      <c r="U19" s="313" t="s">
        <v>57</v>
      </c>
      <c r="V19" s="313" t="s">
        <v>57</v>
      </c>
      <c r="W19" s="313" t="s">
        <v>57</v>
      </c>
      <c r="X19" s="313" t="s">
        <v>57</v>
      </c>
      <c r="Y19" s="313" t="s">
        <v>57</v>
      </c>
      <c r="Z19" s="313" t="s">
        <v>57</v>
      </c>
      <c r="AA19" s="313" t="s">
        <v>57</v>
      </c>
      <c r="AB19" s="313" t="s">
        <v>57</v>
      </c>
      <c r="AC19" s="313" t="s">
        <v>57</v>
      </c>
      <c r="AD19" s="313" t="s">
        <v>57</v>
      </c>
      <c r="AE19" s="313" t="s">
        <v>57</v>
      </c>
      <c r="AF19" s="313" t="s">
        <v>57</v>
      </c>
      <c r="AG19" s="313" t="s">
        <v>57</v>
      </c>
      <c r="AH19" s="313" t="s">
        <v>57</v>
      </c>
      <c r="AI19" s="313" t="s">
        <v>57</v>
      </c>
      <c r="AJ19" s="313" t="s">
        <v>57</v>
      </c>
      <c r="AK19" s="313" t="s">
        <v>57</v>
      </c>
      <c r="AL19" s="313" t="s">
        <v>57</v>
      </c>
      <c r="AM19" s="313" t="s">
        <v>57</v>
      </c>
      <c r="AN19" s="313" t="s">
        <v>57</v>
      </c>
      <c r="AO19" s="313" t="s">
        <v>57</v>
      </c>
      <c r="AP19" s="313" t="s">
        <v>57</v>
      </c>
      <c r="AQ19" s="313" t="s">
        <v>57</v>
      </c>
      <c r="AR19" s="313" t="s">
        <v>57</v>
      </c>
      <c r="AS19" s="313" t="s">
        <v>57</v>
      </c>
      <c r="AT19" s="313" t="s">
        <v>57</v>
      </c>
      <c r="AU19" s="313" t="s">
        <v>57</v>
      </c>
      <c r="AV19" s="313" t="s">
        <v>57</v>
      </c>
      <c r="AW19" s="313" t="s">
        <v>57</v>
      </c>
      <c r="AX19" s="313" t="s">
        <v>57</v>
      </c>
      <c r="AY19" s="313" t="s">
        <v>57</v>
      </c>
      <c r="AZ19" s="313" t="s">
        <v>57</v>
      </c>
      <c r="BA19" s="313" t="s">
        <v>57</v>
      </c>
      <c r="BB19" s="313" t="s">
        <v>57</v>
      </c>
      <c r="BC19" s="313" t="s">
        <v>57</v>
      </c>
      <c r="BD19" s="313" t="s">
        <v>57</v>
      </c>
      <c r="BE19" s="313" t="s">
        <v>57</v>
      </c>
      <c r="BF19" s="313" t="s">
        <v>57</v>
      </c>
      <c r="BG19" s="313" t="s">
        <v>57</v>
      </c>
      <c r="BH19" s="313" t="s">
        <v>57</v>
      </c>
      <c r="BI19" s="313" t="s">
        <v>57</v>
      </c>
      <c r="BJ19" s="313" t="s">
        <v>57</v>
      </c>
      <c r="BK19" s="313" t="s">
        <v>57</v>
      </c>
      <c r="BL19" s="313" t="s">
        <v>57</v>
      </c>
      <c r="BM19" s="313" t="s">
        <v>57</v>
      </c>
      <c r="BN19" s="313" t="s">
        <v>57</v>
      </c>
      <c r="BO19" s="313" t="s">
        <v>57</v>
      </c>
      <c r="BP19" s="313" t="s">
        <v>57</v>
      </c>
      <c r="BQ19" s="313" t="s">
        <v>57</v>
      </c>
      <c r="BR19" s="313" t="s">
        <v>57</v>
      </c>
      <c r="BS19" s="313" t="s">
        <v>57</v>
      </c>
      <c r="BT19" s="313" t="s">
        <v>57</v>
      </c>
      <c r="BU19" s="313" t="s">
        <v>57</v>
      </c>
      <c r="BV19" s="313" t="s">
        <v>57</v>
      </c>
      <c r="BW19" s="313" t="s">
        <v>57</v>
      </c>
      <c r="BX19" s="313" t="s">
        <v>57</v>
      </c>
      <c r="BY19" s="313" t="s">
        <v>57</v>
      </c>
      <c r="BZ19" s="313" t="s">
        <v>57</v>
      </c>
      <c r="CA19" s="313" t="s">
        <v>57</v>
      </c>
      <c r="CB19" s="313" t="s">
        <v>57</v>
      </c>
      <c r="CC19" s="313" t="s">
        <v>57</v>
      </c>
      <c r="CD19" s="313" t="s">
        <v>57</v>
      </c>
      <c r="CE19" s="313" t="s">
        <v>57</v>
      </c>
      <c r="CF19" s="313" t="s">
        <v>57</v>
      </c>
      <c r="CG19" s="313" t="s">
        <v>57</v>
      </c>
      <c r="CH19" s="313" t="s">
        <v>57</v>
      </c>
      <c r="CI19" s="313" t="s">
        <v>57</v>
      </c>
      <c r="CJ19" s="313" t="s">
        <v>57</v>
      </c>
      <c r="CK19" s="313" t="s">
        <v>57</v>
      </c>
      <c r="CL19" s="313" t="s">
        <v>57</v>
      </c>
      <c r="CM19" s="313" t="s">
        <v>57</v>
      </c>
      <c r="CN19" s="313" t="s">
        <v>57</v>
      </c>
      <c r="CO19" s="313" t="s">
        <v>57</v>
      </c>
      <c r="CP19" s="313" t="s">
        <v>57</v>
      </c>
      <c r="CQ19" s="313" t="s">
        <v>57</v>
      </c>
      <c r="CR19" s="313" t="s">
        <v>57</v>
      </c>
      <c r="CS19" s="313" t="s">
        <v>57</v>
      </c>
      <c r="CT19" s="313" t="s">
        <v>57</v>
      </c>
      <c r="CU19" s="313" t="s">
        <v>57</v>
      </c>
      <c r="CV19" s="313" t="s">
        <v>57</v>
      </c>
      <c r="CW19" s="313" t="s">
        <v>57</v>
      </c>
      <c r="CX19" s="313" t="s">
        <v>57</v>
      </c>
      <c r="CY19" s="313" t="s">
        <v>57</v>
      </c>
      <c r="CZ19" s="313" t="s">
        <v>57</v>
      </c>
      <c r="DA19" s="313" t="s">
        <v>57</v>
      </c>
      <c r="DB19" s="313" t="s">
        <v>57</v>
      </c>
      <c r="DC19" s="313" t="s">
        <v>57</v>
      </c>
      <c r="DD19" s="313" t="s">
        <v>57</v>
      </c>
      <c r="DE19" s="313" t="s">
        <v>57</v>
      </c>
      <c r="DF19" s="313" t="s">
        <v>57</v>
      </c>
      <c r="DG19" s="313" t="s">
        <v>57</v>
      </c>
      <c r="DH19" s="313" t="s">
        <v>57</v>
      </c>
      <c r="DI19" s="313" t="s">
        <v>57</v>
      </c>
      <c r="DJ19" s="313" t="s">
        <v>57</v>
      </c>
      <c r="DK19" s="313" t="s">
        <v>57</v>
      </c>
      <c r="DL19" s="313" t="s">
        <v>57</v>
      </c>
      <c r="DM19" s="313" t="s">
        <v>57</v>
      </c>
      <c r="DN19" s="313" t="s">
        <v>57</v>
      </c>
      <c r="DO19" s="313" t="s">
        <v>57</v>
      </c>
      <c r="DP19" s="313" t="s">
        <v>57</v>
      </c>
      <c r="DQ19" s="313" t="s">
        <v>57</v>
      </c>
      <c r="DR19" s="313" t="s">
        <v>57</v>
      </c>
      <c r="DS19" s="313" t="s">
        <v>57</v>
      </c>
      <c r="DT19" s="313" t="s">
        <v>57</v>
      </c>
      <c r="DU19" s="313" t="s">
        <v>57</v>
      </c>
      <c r="DV19" s="313" t="s">
        <v>57</v>
      </c>
      <c r="DW19" s="313" t="s">
        <v>57</v>
      </c>
      <c r="DX19" s="313" t="s">
        <v>57</v>
      </c>
      <c r="DY19" s="313" t="s">
        <v>57</v>
      </c>
      <c r="DZ19" s="313" t="s">
        <v>57</v>
      </c>
      <c r="EA19" s="313" t="s">
        <v>57</v>
      </c>
      <c r="EB19" s="313" t="s">
        <v>57</v>
      </c>
      <c r="EC19" s="313" t="s">
        <v>57</v>
      </c>
      <c r="ED19" s="313" t="s">
        <v>57</v>
      </c>
      <c r="EE19" s="313" t="s">
        <v>57</v>
      </c>
      <c r="EF19" s="313" t="s">
        <v>57</v>
      </c>
      <c r="EG19" s="313" t="s">
        <v>57</v>
      </c>
      <c r="EH19" s="313" t="s">
        <v>57</v>
      </c>
      <c r="EI19" s="313" t="s">
        <v>57</v>
      </c>
      <c r="EJ19" s="313" t="s">
        <v>57</v>
      </c>
      <c r="EK19" s="313" t="s">
        <v>57</v>
      </c>
      <c r="EL19" s="313" t="s">
        <v>57</v>
      </c>
      <c r="EM19" s="313" t="s">
        <v>57</v>
      </c>
      <c r="EN19" s="313" t="s">
        <v>57</v>
      </c>
      <c r="EO19" s="313" t="s">
        <v>57</v>
      </c>
      <c r="EP19" s="313" t="s">
        <v>57</v>
      </c>
      <c r="EQ19" s="313" t="s">
        <v>57</v>
      </c>
      <c r="ER19" s="313" t="s">
        <v>57</v>
      </c>
      <c r="ES19" s="313" t="s">
        <v>57</v>
      </c>
      <c r="ET19" s="313" t="s">
        <v>57</v>
      </c>
      <c r="EU19" s="313" t="s">
        <v>57</v>
      </c>
      <c r="EV19" s="313" t="s">
        <v>57</v>
      </c>
      <c r="EW19" s="313" t="s">
        <v>57</v>
      </c>
      <c r="EX19" s="313" t="s">
        <v>57</v>
      </c>
      <c r="EY19" s="313" t="s">
        <v>57</v>
      </c>
      <c r="EZ19" s="313" t="s">
        <v>57</v>
      </c>
      <c r="FA19" s="313" t="s">
        <v>57</v>
      </c>
      <c r="FB19" s="313" t="s">
        <v>57</v>
      </c>
      <c r="FC19" s="313" t="s">
        <v>57</v>
      </c>
      <c r="FD19" s="313" t="s">
        <v>57</v>
      </c>
      <c r="FE19" s="313" t="s">
        <v>57</v>
      </c>
      <c r="FF19" s="287"/>
      <c r="FG19" s="313" t="s">
        <v>57</v>
      </c>
      <c r="FH19" s="314" t="s">
        <v>156</v>
      </c>
      <c r="FI19" s="314" t="s">
        <v>156</v>
      </c>
      <c r="FJ19" s="314" t="s">
        <v>156</v>
      </c>
      <c r="FK19" s="311">
        <v>19872.424724325374</v>
      </c>
      <c r="FL19" s="314" t="s">
        <v>156</v>
      </c>
      <c r="FM19" s="314" t="s">
        <v>156</v>
      </c>
      <c r="FN19" s="314" t="s">
        <v>156</v>
      </c>
      <c r="FO19" s="288"/>
    </row>
    <row r="20" spans="1:171" ht="15" customHeight="1">
      <c r="A20" s="275" t="s">
        <v>173</v>
      </c>
      <c r="B20" s="289" t="s">
        <v>18</v>
      </c>
      <c r="C20" s="313" t="s">
        <v>57</v>
      </c>
      <c r="D20" s="313" t="s">
        <v>57</v>
      </c>
      <c r="E20" s="98">
        <v>24653009000</v>
      </c>
      <c r="F20" s="98">
        <v>24653009000</v>
      </c>
      <c r="G20" s="98">
        <f t="shared" si="0"/>
        <v>0</v>
      </c>
      <c r="H20" s="313" t="s">
        <v>57</v>
      </c>
      <c r="I20" s="313" t="s">
        <v>57</v>
      </c>
      <c r="J20" s="313" t="s">
        <v>57</v>
      </c>
      <c r="K20" s="313" t="s">
        <v>57</v>
      </c>
      <c r="L20" s="313" t="s">
        <v>57</v>
      </c>
      <c r="M20" s="313" t="s">
        <v>57</v>
      </c>
      <c r="N20" s="313" t="s">
        <v>57</v>
      </c>
      <c r="O20" s="313" t="s">
        <v>57</v>
      </c>
      <c r="P20" s="313" t="s">
        <v>57</v>
      </c>
      <c r="Q20" s="313" t="s">
        <v>57</v>
      </c>
      <c r="R20" s="313" t="s">
        <v>57</v>
      </c>
      <c r="S20" s="313" t="s">
        <v>57</v>
      </c>
      <c r="T20" s="313" t="s">
        <v>57</v>
      </c>
      <c r="U20" s="313" t="s">
        <v>57</v>
      </c>
      <c r="V20" s="313" t="s">
        <v>57</v>
      </c>
      <c r="W20" s="313" t="s">
        <v>57</v>
      </c>
      <c r="X20" s="313" t="s">
        <v>57</v>
      </c>
      <c r="Y20" s="313" t="s">
        <v>57</v>
      </c>
      <c r="Z20" s="313" t="s">
        <v>57</v>
      </c>
      <c r="AA20" s="313" t="s">
        <v>57</v>
      </c>
      <c r="AB20" s="313" t="s">
        <v>57</v>
      </c>
      <c r="AC20" s="313" t="s">
        <v>57</v>
      </c>
      <c r="AD20" s="313" t="s">
        <v>57</v>
      </c>
      <c r="AE20" s="313" t="s">
        <v>57</v>
      </c>
      <c r="AF20" s="313" t="s">
        <v>57</v>
      </c>
      <c r="AG20" s="313" t="s">
        <v>57</v>
      </c>
      <c r="AH20" s="313" t="s">
        <v>57</v>
      </c>
      <c r="AI20" s="313" t="s">
        <v>57</v>
      </c>
      <c r="AJ20" s="313" t="s">
        <v>57</v>
      </c>
      <c r="AK20" s="313" t="s">
        <v>57</v>
      </c>
      <c r="AL20" s="313" t="s">
        <v>57</v>
      </c>
      <c r="AM20" s="313" t="s">
        <v>57</v>
      </c>
      <c r="AN20" s="313" t="s">
        <v>57</v>
      </c>
      <c r="AO20" s="313" t="s">
        <v>57</v>
      </c>
      <c r="AP20" s="313" t="s">
        <v>57</v>
      </c>
      <c r="AQ20" s="313" t="s">
        <v>57</v>
      </c>
      <c r="AR20" s="313" t="s">
        <v>57</v>
      </c>
      <c r="AS20" s="313" t="s">
        <v>57</v>
      </c>
      <c r="AT20" s="313" t="s">
        <v>57</v>
      </c>
      <c r="AU20" s="313" t="s">
        <v>57</v>
      </c>
      <c r="AV20" s="313" t="s">
        <v>57</v>
      </c>
      <c r="AW20" s="313" t="s">
        <v>57</v>
      </c>
      <c r="AX20" s="313" t="s">
        <v>57</v>
      </c>
      <c r="AY20" s="313" t="s">
        <v>57</v>
      </c>
      <c r="AZ20" s="313" t="s">
        <v>57</v>
      </c>
      <c r="BA20" s="313" t="s">
        <v>57</v>
      </c>
      <c r="BB20" s="313" t="s">
        <v>57</v>
      </c>
      <c r="BC20" s="313" t="s">
        <v>57</v>
      </c>
      <c r="BD20" s="313" t="s">
        <v>57</v>
      </c>
      <c r="BE20" s="313" t="s">
        <v>57</v>
      </c>
      <c r="BF20" s="313" t="s">
        <v>57</v>
      </c>
      <c r="BG20" s="313" t="s">
        <v>57</v>
      </c>
      <c r="BH20" s="313" t="s">
        <v>57</v>
      </c>
      <c r="BI20" s="313" t="s">
        <v>57</v>
      </c>
      <c r="BJ20" s="313" t="s">
        <v>57</v>
      </c>
      <c r="BK20" s="313" t="s">
        <v>57</v>
      </c>
      <c r="BL20" s="313" t="s">
        <v>57</v>
      </c>
      <c r="BM20" s="313" t="s">
        <v>57</v>
      </c>
      <c r="BN20" s="313" t="s">
        <v>57</v>
      </c>
      <c r="BO20" s="313" t="s">
        <v>57</v>
      </c>
      <c r="BP20" s="313" t="s">
        <v>57</v>
      </c>
      <c r="BQ20" s="313" t="s">
        <v>57</v>
      </c>
      <c r="BR20" s="313" t="s">
        <v>57</v>
      </c>
      <c r="BS20" s="313" t="s">
        <v>57</v>
      </c>
      <c r="BT20" s="313" t="s">
        <v>57</v>
      </c>
      <c r="BU20" s="313" t="s">
        <v>57</v>
      </c>
      <c r="BV20" s="313" t="s">
        <v>57</v>
      </c>
      <c r="BW20" s="313" t="s">
        <v>57</v>
      </c>
      <c r="BX20" s="313" t="s">
        <v>57</v>
      </c>
      <c r="BY20" s="313" t="s">
        <v>57</v>
      </c>
      <c r="BZ20" s="313" t="s">
        <v>57</v>
      </c>
      <c r="CA20" s="313" t="s">
        <v>57</v>
      </c>
      <c r="CB20" s="313" t="s">
        <v>57</v>
      </c>
      <c r="CC20" s="313" t="s">
        <v>57</v>
      </c>
      <c r="CD20" s="313" t="s">
        <v>57</v>
      </c>
      <c r="CE20" s="313" t="s">
        <v>57</v>
      </c>
      <c r="CF20" s="313" t="s">
        <v>57</v>
      </c>
      <c r="CG20" s="313" t="s">
        <v>57</v>
      </c>
      <c r="CH20" s="313" t="s">
        <v>57</v>
      </c>
      <c r="CI20" s="313" t="s">
        <v>57</v>
      </c>
      <c r="CJ20" s="313" t="s">
        <v>57</v>
      </c>
      <c r="CK20" s="313" t="s">
        <v>57</v>
      </c>
      <c r="CL20" s="313" t="s">
        <v>57</v>
      </c>
      <c r="CM20" s="313" t="s">
        <v>57</v>
      </c>
      <c r="CN20" s="313" t="s">
        <v>57</v>
      </c>
      <c r="CO20" s="313" t="s">
        <v>57</v>
      </c>
      <c r="CP20" s="313" t="s">
        <v>57</v>
      </c>
      <c r="CQ20" s="313" t="s">
        <v>57</v>
      </c>
      <c r="CR20" s="313" t="s">
        <v>57</v>
      </c>
      <c r="CS20" s="313" t="s">
        <v>57</v>
      </c>
      <c r="CT20" s="313" t="s">
        <v>57</v>
      </c>
      <c r="CU20" s="313" t="s">
        <v>57</v>
      </c>
      <c r="CV20" s="313" t="s">
        <v>57</v>
      </c>
      <c r="CW20" s="313" t="s">
        <v>57</v>
      </c>
      <c r="CX20" s="313" t="s">
        <v>57</v>
      </c>
      <c r="CY20" s="313" t="s">
        <v>57</v>
      </c>
      <c r="CZ20" s="313" t="s">
        <v>57</v>
      </c>
      <c r="DA20" s="313" t="s">
        <v>57</v>
      </c>
      <c r="DB20" s="313" t="s">
        <v>57</v>
      </c>
      <c r="DC20" s="313" t="s">
        <v>57</v>
      </c>
      <c r="DD20" s="313" t="s">
        <v>57</v>
      </c>
      <c r="DE20" s="313" t="s">
        <v>57</v>
      </c>
      <c r="DF20" s="313" t="s">
        <v>57</v>
      </c>
      <c r="DG20" s="313" t="s">
        <v>57</v>
      </c>
      <c r="DH20" s="313" t="s">
        <v>57</v>
      </c>
      <c r="DI20" s="313" t="s">
        <v>57</v>
      </c>
      <c r="DJ20" s="313" t="s">
        <v>57</v>
      </c>
      <c r="DK20" s="313" t="s">
        <v>57</v>
      </c>
      <c r="DL20" s="313" t="s">
        <v>57</v>
      </c>
      <c r="DM20" s="313" t="s">
        <v>57</v>
      </c>
      <c r="DN20" s="313" t="s">
        <v>57</v>
      </c>
      <c r="DO20" s="313" t="s">
        <v>57</v>
      </c>
      <c r="DP20" s="313" t="s">
        <v>57</v>
      </c>
      <c r="DQ20" s="313" t="s">
        <v>57</v>
      </c>
      <c r="DR20" s="313" t="s">
        <v>57</v>
      </c>
      <c r="DS20" s="313" t="s">
        <v>57</v>
      </c>
      <c r="DT20" s="313" t="s">
        <v>57</v>
      </c>
      <c r="DU20" s="313" t="s">
        <v>57</v>
      </c>
      <c r="DV20" s="313" t="s">
        <v>57</v>
      </c>
      <c r="DW20" s="313" t="s">
        <v>57</v>
      </c>
      <c r="DX20" s="313" t="s">
        <v>57</v>
      </c>
      <c r="DY20" s="313" t="s">
        <v>57</v>
      </c>
      <c r="DZ20" s="313" t="s">
        <v>57</v>
      </c>
      <c r="EA20" s="313" t="s">
        <v>57</v>
      </c>
      <c r="EB20" s="313" t="s">
        <v>57</v>
      </c>
      <c r="EC20" s="313" t="s">
        <v>57</v>
      </c>
      <c r="ED20" s="313" t="s">
        <v>57</v>
      </c>
      <c r="EE20" s="313" t="s">
        <v>57</v>
      </c>
      <c r="EF20" s="313" t="s">
        <v>57</v>
      </c>
      <c r="EG20" s="313" t="s">
        <v>57</v>
      </c>
      <c r="EH20" s="313" t="s">
        <v>57</v>
      </c>
      <c r="EI20" s="313" t="s">
        <v>57</v>
      </c>
      <c r="EJ20" s="313" t="s">
        <v>57</v>
      </c>
      <c r="EK20" s="313" t="s">
        <v>57</v>
      </c>
      <c r="EL20" s="313" t="s">
        <v>57</v>
      </c>
      <c r="EM20" s="313" t="s">
        <v>57</v>
      </c>
      <c r="EN20" s="313" t="s">
        <v>57</v>
      </c>
      <c r="EO20" s="313" t="s">
        <v>57</v>
      </c>
      <c r="EP20" s="313" t="s">
        <v>57</v>
      </c>
      <c r="EQ20" s="313" t="s">
        <v>57</v>
      </c>
      <c r="ER20" s="313" t="s">
        <v>57</v>
      </c>
      <c r="ES20" s="313" t="s">
        <v>57</v>
      </c>
      <c r="ET20" s="313" t="s">
        <v>57</v>
      </c>
      <c r="EU20" s="313" t="s">
        <v>57</v>
      </c>
      <c r="EV20" s="313" t="s">
        <v>57</v>
      </c>
      <c r="EW20" s="313" t="s">
        <v>57</v>
      </c>
      <c r="EX20" s="313" t="s">
        <v>57</v>
      </c>
      <c r="EY20" s="313" t="s">
        <v>57</v>
      </c>
      <c r="EZ20" s="313" t="s">
        <v>57</v>
      </c>
      <c r="FA20" s="313" t="s">
        <v>57</v>
      </c>
      <c r="FB20" s="313" t="s">
        <v>57</v>
      </c>
      <c r="FC20" s="313" t="s">
        <v>57</v>
      </c>
      <c r="FD20" s="313" t="s">
        <v>57</v>
      </c>
      <c r="FE20" s="313" t="s">
        <v>57</v>
      </c>
      <c r="FF20" s="287"/>
      <c r="FG20" s="313" t="s">
        <v>57</v>
      </c>
      <c r="FH20" s="314" t="s">
        <v>156</v>
      </c>
      <c r="FI20" s="314" t="s">
        <v>156</v>
      </c>
      <c r="FJ20" s="314" t="s">
        <v>156</v>
      </c>
      <c r="FK20" s="311">
        <v>5172.5294126286162</v>
      </c>
      <c r="FL20" s="314" t="s">
        <v>156</v>
      </c>
      <c r="FM20" s="314" t="s">
        <v>156</v>
      </c>
      <c r="FN20" s="314" t="s">
        <v>156</v>
      </c>
      <c r="FO20" s="288"/>
    </row>
    <row r="21" spans="1:171" ht="15" customHeight="1">
      <c r="A21" s="275" t="s">
        <v>174</v>
      </c>
      <c r="B21" s="289" t="s">
        <v>19</v>
      </c>
      <c r="C21" s="313" t="s">
        <v>57</v>
      </c>
      <c r="D21" s="313" t="s">
        <v>57</v>
      </c>
      <c r="E21" s="98">
        <v>23223128209</v>
      </c>
      <c r="F21" s="98">
        <v>23223128209</v>
      </c>
      <c r="G21" s="98">
        <f t="shared" si="0"/>
        <v>0</v>
      </c>
      <c r="H21" s="313" t="s">
        <v>57</v>
      </c>
      <c r="I21" s="313" t="s">
        <v>57</v>
      </c>
      <c r="J21" s="313" t="s">
        <v>57</v>
      </c>
      <c r="K21" s="313" t="s">
        <v>57</v>
      </c>
      <c r="L21" s="313" t="s">
        <v>57</v>
      </c>
      <c r="M21" s="313" t="s">
        <v>57</v>
      </c>
      <c r="N21" s="313" t="s">
        <v>57</v>
      </c>
      <c r="O21" s="313" t="s">
        <v>57</v>
      </c>
      <c r="P21" s="313" t="s">
        <v>57</v>
      </c>
      <c r="Q21" s="313" t="s">
        <v>57</v>
      </c>
      <c r="R21" s="313" t="s">
        <v>57</v>
      </c>
      <c r="S21" s="313" t="s">
        <v>57</v>
      </c>
      <c r="T21" s="313" t="s">
        <v>57</v>
      </c>
      <c r="U21" s="313" t="s">
        <v>57</v>
      </c>
      <c r="V21" s="313" t="s">
        <v>57</v>
      </c>
      <c r="W21" s="313" t="s">
        <v>57</v>
      </c>
      <c r="X21" s="313" t="s">
        <v>57</v>
      </c>
      <c r="Y21" s="313" t="s">
        <v>57</v>
      </c>
      <c r="Z21" s="313" t="s">
        <v>57</v>
      </c>
      <c r="AA21" s="313" t="s">
        <v>57</v>
      </c>
      <c r="AB21" s="313" t="s">
        <v>57</v>
      </c>
      <c r="AC21" s="313" t="s">
        <v>57</v>
      </c>
      <c r="AD21" s="313" t="s">
        <v>57</v>
      </c>
      <c r="AE21" s="313" t="s">
        <v>57</v>
      </c>
      <c r="AF21" s="313" t="s">
        <v>57</v>
      </c>
      <c r="AG21" s="313" t="s">
        <v>57</v>
      </c>
      <c r="AH21" s="313" t="s">
        <v>57</v>
      </c>
      <c r="AI21" s="313" t="s">
        <v>57</v>
      </c>
      <c r="AJ21" s="313" t="s">
        <v>57</v>
      </c>
      <c r="AK21" s="313" t="s">
        <v>57</v>
      </c>
      <c r="AL21" s="313" t="s">
        <v>57</v>
      </c>
      <c r="AM21" s="313" t="s">
        <v>57</v>
      </c>
      <c r="AN21" s="313" t="s">
        <v>57</v>
      </c>
      <c r="AO21" s="313" t="s">
        <v>57</v>
      </c>
      <c r="AP21" s="313" t="s">
        <v>57</v>
      </c>
      <c r="AQ21" s="313" t="s">
        <v>57</v>
      </c>
      <c r="AR21" s="313" t="s">
        <v>57</v>
      </c>
      <c r="AS21" s="313" t="s">
        <v>57</v>
      </c>
      <c r="AT21" s="313" t="s">
        <v>57</v>
      </c>
      <c r="AU21" s="313" t="s">
        <v>57</v>
      </c>
      <c r="AV21" s="313" t="s">
        <v>57</v>
      </c>
      <c r="AW21" s="313" t="s">
        <v>57</v>
      </c>
      <c r="AX21" s="313" t="s">
        <v>57</v>
      </c>
      <c r="AY21" s="313" t="s">
        <v>57</v>
      </c>
      <c r="AZ21" s="313" t="s">
        <v>57</v>
      </c>
      <c r="BA21" s="313" t="s">
        <v>57</v>
      </c>
      <c r="BB21" s="313" t="s">
        <v>57</v>
      </c>
      <c r="BC21" s="313" t="s">
        <v>57</v>
      </c>
      <c r="BD21" s="313" t="s">
        <v>57</v>
      </c>
      <c r="BE21" s="313" t="s">
        <v>57</v>
      </c>
      <c r="BF21" s="313" t="s">
        <v>57</v>
      </c>
      <c r="BG21" s="313" t="s">
        <v>57</v>
      </c>
      <c r="BH21" s="313" t="s">
        <v>57</v>
      </c>
      <c r="BI21" s="313" t="s">
        <v>57</v>
      </c>
      <c r="BJ21" s="313" t="s">
        <v>57</v>
      </c>
      <c r="BK21" s="313" t="s">
        <v>57</v>
      </c>
      <c r="BL21" s="313" t="s">
        <v>57</v>
      </c>
      <c r="BM21" s="313" t="s">
        <v>57</v>
      </c>
      <c r="BN21" s="313" t="s">
        <v>57</v>
      </c>
      <c r="BO21" s="313" t="s">
        <v>57</v>
      </c>
      <c r="BP21" s="313" t="s">
        <v>57</v>
      </c>
      <c r="BQ21" s="313" t="s">
        <v>57</v>
      </c>
      <c r="BR21" s="313" t="s">
        <v>57</v>
      </c>
      <c r="BS21" s="313" t="s">
        <v>57</v>
      </c>
      <c r="BT21" s="313" t="s">
        <v>57</v>
      </c>
      <c r="BU21" s="313" t="s">
        <v>57</v>
      </c>
      <c r="BV21" s="313" t="s">
        <v>57</v>
      </c>
      <c r="BW21" s="313" t="s">
        <v>57</v>
      </c>
      <c r="BX21" s="313" t="s">
        <v>57</v>
      </c>
      <c r="BY21" s="313" t="s">
        <v>57</v>
      </c>
      <c r="BZ21" s="313" t="s">
        <v>57</v>
      </c>
      <c r="CA21" s="313" t="s">
        <v>57</v>
      </c>
      <c r="CB21" s="313" t="s">
        <v>57</v>
      </c>
      <c r="CC21" s="313" t="s">
        <v>57</v>
      </c>
      <c r="CD21" s="313" t="s">
        <v>57</v>
      </c>
      <c r="CE21" s="313" t="s">
        <v>57</v>
      </c>
      <c r="CF21" s="313" t="s">
        <v>57</v>
      </c>
      <c r="CG21" s="313" t="s">
        <v>57</v>
      </c>
      <c r="CH21" s="313" t="s">
        <v>57</v>
      </c>
      <c r="CI21" s="313" t="s">
        <v>57</v>
      </c>
      <c r="CJ21" s="313" t="s">
        <v>57</v>
      </c>
      <c r="CK21" s="313" t="s">
        <v>57</v>
      </c>
      <c r="CL21" s="313" t="s">
        <v>57</v>
      </c>
      <c r="CM21" s="313" t="s">
        <v>57</v>
      </c>
      <c r="CN21" s="313" t="s">
        <v>57</v>
      </c>
      <c r="CO21" s="313" t="s">
        <v>57</v>
      </c>
      <c r="CP21" s="313" t="s">
        <v>57</v>
      </c>
      <c r="CQ21" s="313" t="s">
        <v>57</v>
      </c>
      <c r="CR21" s="313" t="s">
        <v>57</v>
      </c>
      <c r="CS21" s="313" t="s">
        <v>57</v>
      </c>
      <c r="CT21" s="313" t="s">
        <v>57</v>
      </c>
      <c r="CU21" s="313" t="s">
        <v>57</v>
      </c>
      <c r="CV21" s="313" t="s">
        <v>57</v>
      </c>
      <c r="CW21" s="313" t="s">
        <v>57</v>
      </c>
      <c r="CX21" s="313" t="s">
        <v>57</v>
      </c>
      <c r="CY21" s="313" t="s">
        <v>57</v>
      </c>
      <c r="CZ21" s="313" t="s">
        <v>57</v>
      </c>
      <c r="DA21" s="313" t="s">
        <v>57</v>
      </c>
      <c r="DB21" s="313" t="s">
        <v>57</v>
      </c>
      <c r="DC21" s="313" t="s">
        <v>57</v>
      </c>
      <c r="DD21" s="313" t="s">
        <v>57</v>
      </c>
      <c r="DE21" s="313" t="s">
        <v>57</v>
      </c>
      <c r="DF21" s="313" t="s">
        <v>57</v>
      </c>
      <c r="DG21" s="313" t="s">
        <v>57</v>
      </c>
      <c r="DH21" s="313" t="s">
        <v>57</v>
      </c>
      <c r="DI21" s="313" t="s">
        <v>57</v>
      </c>
      <c r="DJ21" s="313" t="s">
        <v>57</v>
      </c>
      <c r="DK21" s="313" t="s">
        <v>57</v>
      </c>
      <c r="DL21" s="313" t="s">
        <v>57</v>
      </c>
      <c r="DM21" s="313" t="s">
        <v>57</v>
      </c>
      <c r="DN21" s="313" t="s">
        <v>57</v>
      </c>
      <c r="DO21" s="313" t="s">
        <v>57</v>
      </c>
      <c r="DP21" s="313" t="s">
        <v>57</v>
      </c>
      <c r="DQ21" s="313" t="s">
        <v>57</v>
      </c>
      <c r="DR21" s="313" t="s">
        <v>57</v>
      </c>
      <c r="DS21" s="313" t="s">
        <v>57</v>
      </c>
      <c r="DT21" s="313" t="s">
        <v>57</v>
      </c>
      <c r="DU21" s="313" t="s">
        <v>57</v>
      </c>
      <c r="DV21" s="313" t="s">
        <v>57</v>
      </c>
      <c r="DW21" s="313" t="s">
        <v>57</v>
      </c>
      <c r="DX21" s="313" t="s">
        <v>57</v>
      </c>
      <c r="DY21" s="313" t="s">
        <v>57</v>
      </c>
      <c r="DZ21" s="313" t="s">
        <v>57</v>
      </c>
      <c r="EA21" s="313" t="s">
        <v>57</v>
      </c>
      <c r="EB21" s="313" t="s">
        <v>57</v>
      </c>
      <c r="EC21" s="313" t="s">
        <v>57</v>
      </c>
      <c r="ED21" s="313" t="s">
        <v>57</v>
      </c>
      <c r="EE21" s="313" t="s">
        <v>57</v>
      </c>
      <c r="EF21" s="313" t="s">
        <v>57</v>
      </c>
      <c r="EG21" s="313" t="s">
        <v>57</v>
      </c>
      <c r="EH21" s="313" t="s">
        <v>57</v>
      </c>
      <c r="EI21" s="313" t="s">
        <v>57</v>
      </c>
      <c r="EJ21" s="313" t="s">
        <v>57</v>
      </c>
      <c r="EK21" s="313" t="s">
        <v>57</v>
      </c>
      <c r="EL21" s="313" t="s">
        <v>57</v>
      </c>
      <c r="EM21" s="313" t="s">
        <v>57</v>
      </c>
      <c r="EN21" s="313" t="s">
        <v>57</v>
      </c>
      <c r="EO21" s="313" t="s">
        <v>57</v>
      </c>
      <c r="EP21" s="313" t="s">
        <v>57</v>
      </c>
      <c r="EQ21" s="313" t="s">
        <v>57</v>
      </c>
      <c r="ER21" s="313" t="s">
        <v>57</v>
      </c>
      <c r="ES21" s="313" t="s">
        <v>57</v>
      </c>
      <c r="ET21" s="313" t="s">
        <v>57</v>
      </c>
      <c r="EU21" s="313" t="s">
        <v>57</v>
      </c>
      <c r="EV21" s="313" t="s">
        <v>57</v>
      </c>
      <c r="EW21" s="313" t="s">
        <v>57</v>
      </c>
      <c r="EX21" s="313" t="s">
        <v>57</v>
      </c>
      <c r="EY21" s="313" t="s">
        <v>57</v>
      </c>
      <c r="EZ21" s="313" t="s">
        <v>57</v>
      </c>
      <c r="FA21" s="313" t="s">
        <v>57</v>
      </c>
      <c r="FB21" s="313" t="s">
        <v>57</v>
      </c>
      <c r="FC21" s="313" t="s">
        <v>57</v>
      </c>
      <c r="FD21" s="313" t="s">
        <v>57</v>
      </c>
      <c r="FE21" s="313" t="s">
        <v>57</v>
      </c>
      <c r="FF21" s="287"/>
      <c r="FG21" s="313" t="s">
        <v>57</v>
      </c>
      <c r="FH21" s="314" t="s">
        <v>156</v>
      </c>
      <c r="FI21" s="314" t="s">
        <v>156</v>
      </c>
      <c r="FJ21" s="314" t="s">
        <v>156</v>
      </c>
      <c r="FK21" s="311">
        <v>5751.0818993496414</v>
      </c>
      <c r="FL21" s="314" t="s">
        <v>156</v>
      </c>
      <c r="FM21" s="314" t="s">
        <v>156</v>
      </c>
      <c r="FN21" s="314" t="s">
        <v>156</v>
      </c>
      <c r="FO21" s="288"/>
    </row>
    <row r="22" spans="1:171" ht="15" customHeight="1">
      <c r="A22" s="275" t="s">
        <v>175</v>
      </c>
      <c r="B22" s="289" t="s">
        <v>20</v>
      </c>
      <c r="C22" s="313" t="s">
        <v>57</v>
      </c>
      <c r="D22" s="313" t="s">
        <v>57</v>
      </c>
      <c r="E22" s="98">
        <v>101459191528</v>
      </c>
      <c r="F22" s="98">
        <v>101459191528</v>
      </c>
      <c r="G22" s="98">
        <f t="shared" si="0"/>
        <v>0</v>
      </c>
      <c r="H22" s="313" t="s">
        <v>57</v>
      </c>
      <c r="I22" s="313" t="s">
        <v>57</v>
      </c>
      <c r="J22" s="313" t="s">
        <v>57</v>
      </c>
      <c r="K22" s="313" t="s">
        <v>57</v>
      </c>
      <c r="L22" s="313" t="s">
        <v>57</v>
      </c>
      <c r="M22" s="313" t="s">
        <v>57</v>
      </c>
      <c r="N22" s="313" t="s">
        <v>57</v>
      </c>
      <c r="O22" s="313" t="s">
        <v>57</v>
      </c>
      <c r="P22" s="313" t="s">
        <v>57</v>
      </c>
      <c r="Q22" s="313" t="s">
        <v>57</v>
      </c>
      <c r="R22" s="313" t="s">
        <v>57</v>
      </c>
      <c r="S22" s="313" t="s">
        <v>57</v>
      </c>
      <c r="T22" s="313" t="s">
        <v>57</v>
      </c>
      <c r="U22" s="313" t="s">
        <v>57</v>
      </c>
      <c r="V22" s="313" t="s">
        <v>57</v>
      </c>
      <c r="W22" s="313" t="s">
        <v>57</v>
      </c>
      <c r="X22" s="313" t="s">
        <v>57</v>
      </c>
      <c r="Y22" s="313" t="s">
        <v>57</v>
      </c>
      <c r="Z22" s="313" t="s">
        <v>57</v>
      </c>
      <c r="AA22" s="313" t="s">
        <v>57</v>
      </c>
      <c r="AB22" s="313" t="s">
        <v>57</v>
      </c>
      <c r="AC22" s="313" t="s">
        <v>57</v>
      </c>
      <c r="AD22" s="313" t="s">
        <v>57</v>
      </c>
      <c r="AE22" s="313" t="s">
        <v>57</v>
      </c>
      <c r="AF22" s="313" t="s">
        <v>57</v>
      </c>
      <c r="AG22" s="313" t="s">
        <v>57</v>
      </c>
      <c r="AH22" s="313" t="s">
        <v>57</v>
      </c>
      <c r="AI22" s="313" t="s">
        <v>57</v>
      </c>
      <c r="AJ22" s="313" t="s">
        <v>57</v>
      </c>
      <c r="AK22" s="313" t="s">
        <v>57</v>
      </c>
      <c r="AL22" s="313" t="s">
        <v>57</v>
      </c>
      <c r="AM22" s="313" t="s">
        <v>57</v>
      </c>
      <c r="AN22" s="313" t="s">
        <v>57</v>
      </c>
      <c r="AO22" s="313" t="s">
        <v>57</v>
      </c>
      <c r="AP22" s="313" t="s">
        <v>57</v>
      </c>
      <c r="AQ22" s="313" t="s">
        <v>57</v>
      </c>
      <c r="AR22" s="313" t="s">
        <v>57</v>
      </c>
      <c r="AS22" s="313" t="s">
        <v>57</v>
      </c>
      <c r="AT22" s="313" t="s">
        <v>57</v>
      </c>
      <c r="AU22" s="313" t="s">
        <v>57</v>
      </c>
      <c r="AV22" s="313" t="s">
        <v>57</v>
      </c>
      <c r="AW22" s="313" t="s">
        <v>57</v>
      </c>
      <c r="AX22" s="313" t="s">
        <v>57</v>
      </c>
      <c r="AY22" s="313" t="s">
        <v>57</v>
      </c>
      <c r="AZ22" s="313" t="s">
        <v>57</v>
      </c>
      <c r="BA22" s="313" t="s">
        <v>57</v>
      </c>
      <c r="BB22" s="313" t="s">
        <v>57</v>
      </c>
      <c r="BC22" s="313" t="s">
        <v>57</v>
      </c>
      <c r="BD22" s="313" t="s">
        <v>57</v>
      </c>
      <c r="BE22" s="313" t="s">
        <v>57</v>
      </c>
      <c r="BF22" s="313" t="s">
        <v>57</v>
      </c>
      <c r="BG22" s="313" t="s">
        <v>57</v>
      </c>
      <c r="BH22" s="313" t="s">
        <v>57</v>
      </c>
      <c r="BI22" s="313" t="s">
        <v>57</v>
      </c>
      <c r="BJ22" s="313" t="s">
        <v>57</v>
      </c>
      <c r="BK22" s="313" t="s">
        <v>57</v>
      </c>
      <c r="BL22" s="313" t="s">
        <v>57</v>
      </c>
      <c r="BM22" s="313" t="s">
        <v>57</v>
      </c>
      <c r="BN22" s="313" t="s">
        <v>57</v>
      </c>
      <c r="BO22" s="313" t="s">
        <v>57</v>
      </c>
      <c r="BP22" s="313" t="s">
        <v>57</v>
      </c>
      <c r="BQ22" s="313" t="s">
        <v>57</v>
      </c>
      <c r="BR22" s="313" t="s">
        <v>57</v>
      </c>
      <c r="BS22" s="313" t="s">
        <v>57</v>
      </c>
      <c r="BT22" s="313" t="s">
        <v>57</v>
      </c>
      <c r="BU22" s="313" t="s">
        <v>57</v>
      </c>
      <c r="BV22" s="313" t="s">
        <v>57</v>
      </c>
      <c r="BW22" s="313" t="s">
        <v>57</v>
      </c>
      <c r="BX22" s="313" t="s">
        <v>57</v>
      </c>
      <c r="BY22" s="313" t="s">
        <v>57</v>
      </c>
      <c r="BZ22" s="313" t="s">
        <v>57</v>
      </c>
      <c r="CA22" s="313" t="s">
        <v>57</v>
      </c>
      <c r="CB22" s="313" t="s">
        <v>57</v>
      </c>
      <c r="CC22" s="313" t="s">
        <v>57</v>
      </c>
      <c r="CD22" s="313" t="s">
        <v>57</v>
      </c>
      <c r="CE22" s="313" t="s">
        <v>57</v>
      </c>
      <c r="CF22" s="313" t="s">
        <v>57</v>
      </c>
      <c r="CG22" s="313" t="s">
        <v>57</v>
      </c>
      <c r="CH22" s="313" t="s">
        <v>57</v>
      </c>
      <c r="CI22" s="313" t="s">
        <v>57</v>
      </c>
      <c r="CJ22" s="313" t="s">
        <v>57</v>
      </c>
      <c r="CK22" s="313" t="s">
        <v>57</v>
      </c>
      <c r="CL22" s="313" t="s">
        <v>57</v>
      </c>
      <c r="CM22" s="313" t="s">
        <v>57</v>
      </c>
      <c r="CN22" s="313" t="s">
        <v>57</v>
      </c>
      <c r="CO22" s="313" t="s">
        <v>57</v>
      </c>
      <c r="CP22" s="313" t="s">
        <v>57</v>
      </c>
      <c r="CQ22" s="313" t="s">
        <v>57</v>
      </c>
      <c r="CR22" s="313" t="s">
        <v>57</v>
      </c>
      <c r="CS22" s="313" t="s">
        <v>57</v>
      </c>
      <c r="CT22" s="313" t="s">
        <v>57</v>
      </c>
      <c r="CU22" s="313" t="s">
        <v>57</v>
      </c>
      <c r="CV22" s="313" t="s">
        <v>57</v>
      </c>
      <c r="CW22" s="313" t="s">
        <v>57</v>
      </c>
      <c r="CX22" s="313" t="s">
        <v>57</v>
      </c>
      <c r="CY22" s="313" t="s">
        <v>57</v>
      </c>
      <c r="CZ22" s="313" t="s">
        <v>57</v>
      </c>
      <c r="DA22" s="313" t="s">
        <v>57</v>
      </c>
      <c r="DB22" s="313" t="s">
        <v>57</v>
      </c>
      <c r="DC22" s="313" t="s">
        <v>57</v>
      </c>
      <c r="DD22" s="313" t="s">
        <v>57</v>
      </c>
      <c r="DE22" s="313" t="s">
        <v>57</v>
      </c>
      <c r="DF22" s="313" t="s">
        <v>57</v>
      </c>
      <c r="DG22" s="313" t="s">
        <v>57</v>
      </c>
      <c r="DH22" s="313" t="s">
        <v>57</v>
      </c>
      <c r="DI22" s="313" t="s">
        <v>57</v>
      </c>
      <c r="DJ22" s="313" t="s">
        <v>57</v>
      </c>
      <c r="DK22" s="313" t="s">
        <v>57</v>
      </c>
      <c r="DL22" s="313" t="s">
        <v>57</v>
      </c>
      <c r="DM22" s="313" t="s">
        <v>57</v>
      </c>
      <c r="DN22" s="313" t="s">
        <v>57</v>
      </c>
      <c r="DO22" s="313" t="s">
        <v>57</v>
      </c>
      <c r="DP22" s="313" t="s">
        <v>57</v>
      </c>
      <c r="DQ22" s="313" t="s">
        <v>57</v>
      </c>
      <c r="DR22" s="313" t="s">
        <v>57</v>
      </c>
      <c r="DS22" s="313" t="s">
        <v>57</v>
      </c>
      <c r="DT22" s="313" t="s">
        <v>57</v>
      </c>
      <c r="DU22" s="313" t="s">
        <v>57</v>
      </c>
      <c r="DV22" s="313" t="s">
        <v>57</v>
      </c>
      <c r="DW22" s="313" t="s">
        <v>57</v>
      </c>
      <c r="DX22" s="313" t="s">
        <v>57</v>
      </c>
      <c r="DY22" s="313" t="s">
        <v>57</v>
      </c>
      <c r="DZ22" s="313" t="s">
        <v>57</v>
      </c>
      <c r="EA22" s="313" t="s">
        <v>57</v>
      </c>
      <c r="EB22" s="313" t="s">
        <v>57</v>
      </c>
      <c r="EC22" s="313" t="s">
        <v>57</v>
      </c>
      <c r="ED22" s="313" t="s">
        <v>57</v>
      </c>
      <c r="EE22" s="313" t="s">
        <v>57</v>
      </c>
      <c r="EF22" s="313" t="s">
        <v>57</v>
      </c>
      <c r="EG22" s="313" t="s">
        <v>57</v>
      </c>
      <c r="EH22" s="313" t="s">
        <v>57</v>
      </c>
      <c r="EI22" s="313" t="s">
        <v>57</v>
      </c>
      <c r="EJ22" s="313" t="s">
        <v>57</v>
      </c>
      <c r="EK22" s="313" t="s">
        <v>57</v>
      </c>
      <c r="EL22" s="313" t="s">
        <v>57</v>
      </c>
      <c r="EM22" s="313" t="s">
        <v>57</v>
      </c>
      <c r="EN22" s="313" t="s">
        <v>57</v>
      </c>
      <c r="EO22" s="313" t="s">
        <v>57</v>
      </c>
      <c r="EP22" s="313" t="s">
        <v>57</v>
      </c>
      <c r="EQ22" s="313" t="s">
        <v>57</v>
      </c>
      <c r="ER22" s="313" t="s">
        <v>57</v>
      </c>
      <c r="ES22" s="313" t="s">
        <v>57</v>
      </c>
      <c r="ET22" s="313" t="s">
        <v>57</v>
      </c>
      <c r="EU22" s="313" t="s">
        <v>57</v>
      </c>
      <c r="EV22" s="313" t="s">
        <v>57</v>
      </c>
      <c r="EW22" s="313" t="s">
        <v>57</v>
      </c>
      <c r="EX22" s="313" t="s">
        <v>57</v>
      </c>
      <c r="EY22" s="313" t="s">
        <v>57</v>
      </c>
      <c r="EZ22" s="313" t="s">
        <v>57</v>
      </c>
      <c r="FA22" s="313" t="s">
        <v>57</v>
      </c>
      <c r="FB22" s="313" t="s">
        <v>57</v>
      </c>
      <c r="FC22" s="313" t="s">
        <v>57</v>
      </c>
      <c r="FD22" s="313" t="s">
        <v>57</v>
      </c>
      <c r="FE22" s="313" t="s">
        <v>57</v>
      </c>
      <c r="FF22" s="287"/>
      <c r="FG22" s="313" t="s">
        <v>57</v>
      </c>
      <c r="FH22" s="314" t="s">
        <v>156</v>
      </c>
      <c r="FI22" s="314" t="s">
        <v>156</v>
      </c>
      <c r="FJ22" s="314" t="s">
        <v>156</v>
      </c>
      <c r="FK22" s="311">
        <v>70857.506898839842</v>
      </c>
      <c r="FL22" s="314" t="s">
        <v>156</v>
      </c>
      <c r="FM22" s="314" t="s">
        <v>156</v>
      </c>
      <c r="FN22" s="314" t="s">
        <v>156</v>
      </c>
      <c r="FO22" s="288"/>
    </row>
    <row r="23" spans="1:171" ht="15" customHeight="1">
      <c r="A23" s="275" t="s">
        <v>176</v>
      </c>
      <c r="B23" s="289" t="s">
        <v>21</v>
      </c>
      <c r="C23" s="313" t="s">
        <v>57</v>
      </c>
      <c r="D23" s="313" t="s">
        <v>57</v>
      </c>
      <c r="E23" s="98">
        <v>69786574928</v>
      </c>
      <c r="F23" s="98">
        <v>69786574928</v>
      </c>
      <c r="G23" s="98">
        <f t="shared" si="0"/>
        <v>0</v>
      </c>
      <c r="H23" s="313" t="s">
        <v>57</v>
      </c>
      <c r="I23" s="313" t="s">
        <v>57</v>
      </c>
      <c r="J23" s="313" t="s">
        <v>57</v>
      </c>
      <c r="K23" s="313" t="s">
        <v>57</v>
      </c>
      <c r="L23" s="313" t="s">
        <v>57</v>
      </c>
      <c r="M23" s="313" t="s">
        <v>57</v>
      </c>
      <c r="N23" s="313" t="s">
        <v>57</v>
      </c>
      <c r="O23" s="313" t="s">
        <v>57</v>
      </c>
      <c r="P23" s="313" t="s">
        <v>57</v>
      </c>
      <c r="Q23" s="313" t="s">
        <v>57</v>
      </c>
      <c r="R23" s="313" t="s">
        <v>57</v>
      </c>
      <c r="S23" s="313" t="s">
        <v>57</v>
      </c>
      <c r="T23" s="313" t="s">
        <v>57</v>
      </c>
      <c r="U23" s="313" t="s">
        <v>57</v>
      </c>
      <c r="V23" s="313" t="s">
        <v>57</v>
      </c>
      <c r="W23" s="313" t="s">
        <v>57</v>
      </c>
      <c r="X23" s="313" t="s">
        <v>57</v>
      </c>
      <c r="Y23" s="313" t="s">
        <v>57</v>
      </c>
      <c r="Z23" s="313" t="s">
        <v>57</v>
      </c>
      <c r="AA23" s="313" t="s">
        <v>57</v>
      </c>
      <c r="AB23" s="313" t="s">
        <v>57</v>
      </c>
      <c r="AC23" s="313" t="s">
        <v>57</v>
      </c>
      <c r="AD23" s="313" t="s">
        <v>57</v>
      </c>
      <c r="AE23" s="313" t="s">
        <v>57</v>
      </c>
      <c r="AF23" s="313" t="s">
        <v>57</v>
      </c>
      <c r="AG23" s="313" t="s">
        <v>57</v>
      </c>
      <c r="AH23" s="313" t="s">
        <v>57</v>
      </c>
      <c r="AI23" s="313" t="s">
        <v>57</v>
      </c>
      <c r="AJ23" s="313" t="s">
        <v>57</v>
      </c>
      <c r="AK23" s="313" t="s">
        <v>57</v>
      </c>
      <c r="AL23" s="313" t="s">
        <v>57</v>
      </c>
      <c r="AM23" s="313" t="s">
        <v>57</v>
      </c>
      <c r="AN23" s="313" t="s">
        <v>57</v>
      </c>
      <c r="AO23" s="313" t="s">
        <v>57</v>
      </c>
      <c r="AP23" s="313" t="s">
        <v>57</v>
      </c>
      <c r="AQ23" s="313" t="s">
        <v>57</v>
      </c>
      <c r="AR23" s="313" t="s">
        <v>57</v>
      </c>
      <c r="AS23" s="313" t="s">
        <v>57</v>
      </c>
      <c r="AT23" s="313" t="s">
        <v>57</v>
      </c>
      <c r="AU23" s="313" t="s">
        <v>57</v>
      </c>
      <c r="AV23" s="313" t="s">
        <v>57</v>
      </c>
      <c r="AW23" s="313" t="s">
        <v>57</v>
      </c>
      <c r="AX23" s="313" t="s">
        <v>57</v>
      </c>
      <c r="AY23" s="313" t="s">
        <v>57</v>
      </c>
      <c r="AZ23" s="313" t="s">
        <v>57</v>
      </c>
      <c r="BA23" s="313" t="s">
        <v>57</v>
      </c>
      <c r="BB23" s="313" t="s">
        <v>57</v>
      </c>
      <c r="BC23" s="313" t="s">
        <v>57</v>
      </c>
      <c r="BD23" s="313" t="s">
        <v>57</v>
      </c>
      <c r="BE23" s="313" t="s">
        <v>57</v>
      </c>
      <c r="BF23" s="313" t="s">
        <v>57</v>
      </c>
      <c r="BG23" s="313" t="s">
        <v>57</v>
      </c>
      <c r="BH23" s="313" t="s">
        <v>57</v>
      </c>
      <c r="BI23" s="313" t="s">
        <v>57</v>
      </c>
      <c r="BJ23" s="313" t="s">
        <v>57</v>
      </c>
      <c r="BK23" s="313" t="s">
        <v>57</v>
      </c>
      <c r="BL23" s="313" t="s">
        <v>57</v>
      </c>
      <c r="BM23" s="313" t="s">
        <v>57</v>
      </c>
      <c r="BN23" s="313" t="s">
        <v>57</v>
      </c>
      <c r="BO23" s="313" t="s">
        <v>57</v>
      </c>
      <c r="BP23" s="313" t="s">
        <v>57</v>
      </c>
      <c r="BQ23" s="313" t="s">
        <v>57</v>
      </c>
      <c r="BR23" s="313" t="s">
        <v>57</v>
      </c>
      <c r="BS23" s="313" t="s">
        <v>57</v>
      </c>
      <c r="BT23" s="313" t="s">
        <v>57</v>
      </c>
      <c r="BU23" s="313" t="s">
        <v>57</v>
      </c>
      <c r="BV23" s="313" t="s">
        <v>57</v>
      </c>
      <c r="BW23" s="313" t="s">
        <v>57</v>
      </c>
      <c r="BX23" s="313" t="s">
        <v>57</v>
      </c>
      <c r="BY23" s="313" t="s">
        <v>57</v>
      </c>
      <c r="BZ23" s="313" t="s">
        <v>57</v>
      </c>
      <c r="CA23" s="313" t="s">
        <v>57</v>
      </c>
      <c r="CB23" s="313" t="s">
        <v>57</v>
      </c>
      <c r="CC23" s="313" t="s">
        <v>57</v>
      </c>
      <c r="CD23" s="313" t="s">
        <v>57</v>
      </c>
      <c r="CE23" s="313" t="s">
        <v>57</v>
      </c>
      <c r="CF23" s="313" t="s">
        <v>57</v>
      </c>
      <c r="CG23" s="313" t="s">
        <v>57</v>
      </c>
      <c r="CH23" s="313" t="s">
        <v>57</v>
      </c>
      <c r="CI23" s="313" t="s">
        <v>57</v>
      </c>
      <c r="CJ23" s="313" t="s">
        <v>57</v>
      </c>
      <c r="CK23" s="313" t="s">
        <v>57</v>
      </c>
      <c r="CL23" s="313" t="s">
        <v>57</v>
      </c>
      <c r="CM23" s="313" t="s">
        <v>57</v>
      </c>
      <c r="CN23" s="313" t="s">
        <v>57</v>
      </c>
      <c r="CO23" s="313" t="s">
        <v>57</v>
      </c>
      <c r="CP23" s="313" t="s">
        <v>57</v>
      </c>
      <c r="CQ23" s="313" t="s">
        <v>57</v>
      </c>
      <c r="CR23" s="313" t="s">
        <v>57</v>
      </c>
      <c r="CS23" s="313" t="s">
        <v>57</v>
      </c>
      <c r="CT23" s="313" t="s">
        <v>57</v>
      </c>
      <c r="CU23" s="313" t="s">
        <v>57</v>
      </c>
      <c r="CV23" s="313" t="s">
        <v>57</v>
      </c>
      <c r="CW23" s="313" t="s">
        <v>57</v>
      </c>
      <c r="CX23" s="313" t="s">
        <v>57</v>
      </c>
      <c r="CY23" s="313" t="s">
        <v>57</v>
      </c>
      <c r="CZ23" s="313" t="s">
        <v>57</v>
      </c>
      <c r="DA23" s="313" t="s">
        <v>57</v>
      </c>
      <c r="DB23" s="313" t="s">
        <v>57</v>
      </c>
      <c r="DC23" s="313" t="s">
        <v>57</v>
      </c>
      <c r="DD23" s="313" t="s">
        <v>57</v>
      </c>
      <c r="DE23" s="313" t="s">
        <v>57</v>
      </c>
      <c r="DF23" s="313" t="s">
        <v>57</v>
      </c>
      <c r="DG23" s="313" t="s">
        <v>57</v>
      </c>
      <c r="DH23" s="313" t="s">
        <v>57</v>
      </c>
      <c r="DI23" s="313" t="s">
        <v>57</v>
      </c>
      <c r="DJ23" s="313" t="s">
        <v>57</v>
      </c>
      <c r="DK23" s="313" t="s">
        <v>57</v>
      </c>
      <c r="DL23" s="313" t="s">
        <v>57</v>
      </c>
      <c r="DM23" s="313" t="s">
        <v>57</v>
      </c>
      <c r="DN23" s="313" t="s">
        <v>57</v>
      </c>
      <c r="DO23" s="313" t="s">
        <v>57</v>
      </c>
      <c r="DP23" s="313" t="s">
        <v>57</v>
      </c>
      <c r="DQ23" s="313" t="s">
        <v>57</v>
      </c>
      <c r="DR23" s="313" t="s">
        <v>57</v>
      </c>
      <c r="DS23" s="313" t="s">
        <v>57</v>
      </c>
      <c r="DT23" s="313" t="s">
        <v>57</v>
      </c>
      <c r="DU23" s="313" t="s">
        <v>57</v>
      </c>
      <c r="DV23" s="313" t="s">
        <v>57</v>
      </c>
      <c r="DW23" s="313" t="s">
        <v>57</v>
      </c>
      <c r="DX23" s="313" t="s">
        <v>57</v>
      </c>
      <c r="DY23" s="313" t="s">
        <v>57</v>
      </c>
      <c r="DZ23" s="313" t="s">
        <v>57</v>
      </c>
      <c r="EA23" s="313" t="s">
        <v>57</v>
      </c>
      <c r="EB23" s="313" t="s">
        <v>57</v>
      </c>
      <c r="EC23" s="313" t="s">
        <v>57</v>
      </c>
      <c r="ED23" s="313" t="s">
        <v>57</v>
      </c>
      <c r="EE23" s="313" t="s">
        <v>57</v>
      </c>
      <c r="EF23" s="313" t="s">
        <v>57</v>
      </c>
      <c r="EG23" s="313" t="s">
        <v>57</v>
      </c>
      <c r="EH23" s="313" t="s">
        <v>57</v>
      </c>
      <c r="EI23" s="313" t="s">
        <v>57</v>
      </c>
      <c r="EJ23" s="313" t="s">
        <v>57</v>
      </c>
      <c r="EK23" s="313" t="s">
        <v>57</v>
      </c>
      <c r="EL23" s="313" t="s">
        <v>57</v>
      </c>
      <c r="EM23" s="313" t="s">
        <v>57</v>
      </c>
      <c r="EN23" s="313" t="s">
        <v>57</v>
      </c>
      <c r="EO23" s="313" t="s">
        <v>57</v>
      </c>
      <c r="EP23" s="313" t="s">
        <v>57</v>
      </c>
      <c r="EQ23" s="313" t="s">
        <v>57</v>
      </c>
      <c r="ER23" s="313" t="s">
        <v>57</v>
      </c>
      <c r="ES23" s="313" t="s">
        <v>57</v>
      </c>
      <c r="ET23" s="313" t="s">
        <v>57</v>
      </c>
      <c r="EU23" s="313" t="s">
        <v>57</v>
      </c>
      <c r="EV23" s="313" t="s">
        <v>57</v>
      </c>
      <c r="EW23" s="313" t="s">
        <v>57</v>
      </c>
      <c r="EX23" s="313" t="s">
        <v>57</v>
      </c>
      <c r="EY23" s="313" t="s">
        <v>57</v>
      </c>
      <c r="EZ23" s="313" t="s">
        <v>57</v>
      </c>
      <c r="FA23" s="313" t="s">
        <v>57</v>
      </c>
      <c r="FB23" s="313" t="s">
        <v>57</v>
      </c>
      <c r="FC23" s="313" t="s">
        <v>57</v>
      </c>
      <c r="FD23" s="313" t="s">
        <v>57</v>
      </c>
      <c r="FE23" s="313" t="s">
        <v>57</v>
      </c>
      <c r="FF23" s="287"/>
      <c r="FG23" s="313" t="s">
        <v>57</v>
      </c>
      <c r="FH23" s="314" t="s">
        <v>156</v>
      </c>
      <c r="FI23" s="314" t="s">
        <v>156</v>
      </c>
      <c r="FJ23" s="314" t="s">
        <v>156</v>
      </c>
      <c r="FK23" s="311">
        <v>15054.479793709961</v>
      </c>
      <c r="FL23" s="314" t="s">
        <v>156</v>
      </c>
      <c r="FM23" s="314" t="s">
        <v>156</v>
      </c>
      <c r="FN23" s="314" t="s">
        <v>156</v>
      </c>
      <c r="FO23" s="288"/>
    </row>
    <row r="24" spans="1:171" ht="15" customHeight="1">
      <c r="A24" s="275" t="s">
        <v>177</v>
      </c>
      <c r="B24" s="289" t="s">
        <v>22</v>
      </c>
      <c r="C24" s="313" t="s">
        <v>57</v>
      </c>
      <c r="D24" s="313" t="s">
        <v>57</v>
      </c>
      <c r="E24" s="98">
        <v>91735281135</v>
      </c>
      <c r="F24" s="98">
        <v>91735281135</v>
      </c>
      <c r="G24" s="98">
        <f t="shared" si="0"/>
        <v>0</v>
      </c>
      <c r="H24" s="313" t="s">
        <v>57</v>
      </c>
      <c r="I24" s="313" t="s">
        <v>57</v>
      </c>
      <c r="J24" s="313" t="s">
        <v>57</v>
      </c>
      <c r="K24" s="313" t="s">
        <v>57</v>
      </c>
      <c r="L24" s="313" t="s">
        <v>57</v>
      </c>
      <c r="M24" s="313" t="s">
        <v>57</v>
      </c>
      <c r="N24" s="313" t="s">
        <v>57</v>
      </c>
      <c r="O24" s="313" t="s">
        <v>57</v>
      </c>
      <c r="P24" s="313" t="s">
        <v>57</v>
      </c>
      <c r="Q24" s="313" t="s">
        <v>57</v>
      </c>
      <c r="R24" s="313" t="s">
        <v>57</v>
      </c>
      <c r="S24" s="313" t="s">
        <v>57</v>
      </c>
      <c r="T24" s="313" t="s">
        <v>57</v>
      </c>
      <c r="U24" s="313" t="s">
        <v>57</v>
      </c>
      <c r="V24" s="313" t="s">
        <v>57</v>
      </c>
      <c r="W24" s="313" t="s">
        <v>57</v>
      </c>
      <c r="X24" s="313" t="s">
        <v>57</v>
      </c>
      <c r="Y24" s="313" t="s">
        <v>57</v>
      </c>
      <c r="Z24" s="313" t="s">
        <v>57</v>
      </c>
      <c r="AA24" s="313" t="s">
        <v>57</v>
      </c>
      <c r="AB24" s="313" t="s">
        <v>57</v>
      </c>
      <c r="AC24" s="313" t="s">
        <v>57</v>
      </c>
      <c r="AD24" s="313" t="s">
        <v>57</v>
      </c>
      <c r="AE24" s="313" t="s">
        <v>57</v>
      </c>
      <c r="AF24" s="313" t="s">
        <v>57</v>
      </c>
      <c r="AG24" s="313" t="s">
        <v>57</v>
      </c>
      <c r="AH24" s="313" t="s">
        <v>57</v>
      </c>
      <c r="AI24" s="313" t="s">
        <v>57</v>
      </c>
      <c r="AJ24" s="313" t="s">
        <v>57</v>
      </c>
      <c r="AK24" s="313" t="s">
        <v>57</v>
      </c>
      <c r="AL24" s="313" t="s">
        <v>57</v>
      </c>
      <c r="AM24" s="313" t="s">
        <v>57</v>
      </c>
      <c r="AN24" s="313" t="s">
        <v>57</v>
      </c>
      <c r="AO24" s="313" t="s">
        <v>57</v>
      </c>
      <c r="AP24" s="313" t="s">
        <v>57</v>
      </c>
      <c r="AQ24" s="313" t="s">
        <v>57</v>
      </c>
      <c r="AR24" s="313" t="s">
        <v>57</v>
      </c>
      <c r="AS24" s="313" t="s">
        <v>57</v>
      </c>
      <c r="AT24" s="313" t="s">
        <v>57</v>
      </c>
      <c r="AU24" s="313" t="s">
        <v>57</v>
      </c>
      <c r="AV24" s="313" t="s">
        <v>57</v>
      </c>
      <c r="AW24" s="313" t="s">
        <v>57</v>
      </c>
      <c r="AX24" s="313" t="s">
        <v>57</v>
      </c>
      <c r="AY24" s="313" t="s">
        <v>57</v>
      </c>
      <c r="AZ24" s="313" t="s">
        <v>57</v>
      </c>
      <c r="BA24" s="313" t="s">
        <v>57</v>
      </c>
      <c r="BB24" s="313" t="s">
        <v>57</v>
      </c>
      <c r="BC24" s="313" t="s">
        <v>57</v>
      </c>
      <c r="BD24" s="313" t="s">
        <v>57</v>
      </c>
      <c r="BE24" s="313" t="s">
        <v>57</v>
      </c>
      <c r="BF24" s="313" t="s">
        <v>57</v>
      </c>
      <c r="BG24" s="313" t="s">
        <v>57</v>
      </c>
      <c r="BH24" s="313" t="s">
        <v>57</v>
      </c>
      <c r="BI24" s="313" t="s">
        <v>57</v>
      </c>
      <c r="BJ24" s="313" t="s">
        <v>57</v>
      </c>
      <c r="BK24" s="313" t="s">
        <v>57</v>
      </c>
      <c r="BL24" s="313" t="s">
        <v>57</v>
      </c>
      <c r="BM24" s="313" t="s">
        <v>57</v>
      </c>
      <c r="BN24" s="313" t="s">
        <v>57</v>
      </c>
      <c r="BO24" s="313" t="s">
        <v>57</v>
      </c>
      <c r="BP24" s="313" t="s">
        <v>57</v>
      </c>
      <c r="BQ24" s="313" t="s">
        <v>57</v>
      </c>
      <c r="BR24" s="313" t="s">
        <v>57</v>
      </c>
      <c r="BS24" s="313" t="s">
        <v>57</v>
      </c>
      <c r="BT24" s="313" t="s">
        <v>57</v>
      </c>
      <c r="BU24" s="313" t="s">
        <v>57</v>
      </c>
      <c r="BV24" s="313" t="s">
        <v>57</v>
      </c>
      <c r="BW24" s="313" t="s">
        <v>57</v>
      </c>
      <c r="BX24" s="313" t="s">
        <v>57</v>
      </c>
      <c r="BY24" s="313" t="s">
        <v>57</v>
      </c>
      <c r="BZ24" s="313" t="s">
        <v>57</v>
      </c>
      <c r="CA24" s="313" t="s">
        <v>57</v>
      </c>
      <c r="CB24" s="313" t="s">
        <v>57</v>
      </c>
      <c r="CC24" s="313" t="s">
        <v>57</v>
      </c>
      <c r="CD24" s="313" t="s">
        <v>57</v>
      </c>
      <c r="CE24" s="313" t="s">
        <v>57</v>
      </c>
      <c r="CF24" s="313" t="s">
        <v>57</v>
      </c>
      <c r="CG24" s="313" t="s">
        <v>57</v>
      </c>
      <c r="CH24" s="313" t="s">
        <v>57</v>
      </c>
      <c r="CI24" s="313" t="s">
        <v>57</v>
      </c>
      <c r="CJ24" s="313" t="s">
        <v>57</v>
      </c>
      <c r="CK24" s="313" t="s">
        <v>57</v>
      </c>
      <c r="CL24" s="313" t="s">
        <v>57</v>
      </c>
      <c r="CM24" s="313" t="s">
        <v>57</v>
      </c>
      <c r="CN24" s="313" t="s">
        <v>57</v>
      </c>
      <c r="CO24" s="313" t="s">
        <v>57</v>
      </c>
      <c r="CP24" s="313" t="s">
        <v>57</v>
      </c>
      <c r="CQ24" s="313" t="s">
        <v>57</v>
      </c>
      <c r="CR24" s="313" t="s">
        <v>57</v>
      </c>
      <c r="CS24" s="313" t="s">
        <v>57</v>
      </c>
      <c r="CT24" s="313" t="s">
        <v>57</v>
      </c>
      <c r="CU24" s="313" t="s">
        <v>57</v>
      </c>
      <c r="CV24" s="313" t="s">
        <v>57</v>
      </c>
      <c r="CW24" s="313" t="s">
        <v>57</v>
      </c>
      <c r="CX24" s="313" t="s">
        <v>57</v>
      </c>
      <c r="CY24" s="313" t="s">
        <v>57</v>
      </c>
      <c r="CZ24" s="313" t="s">
        <v>57</v>
      </c>
      <c r="DA24" s="313" t="s">
        <v>57</v>
      </c>
      <c r="DB24" s="313" t="s">
        <v>57</v>
      </c>
      <c r="DC24" s="313" t="s">
        <v>57</v>
      </c>
      <c r="DD24" s="313" t="s">
        <v>57</v>
      </c>
      <c r="DE24" s="313" t="s">
        <v>57</v>
      </c>
      <c r="DF24" s="313" t="s">
        <v>57</v>
      </c>
      <c r="DG24" s="313" t="s">
        <v>57</v>
      </c>
      <c r="DH24" s="313" t="s">
        <v>57</v>
      </c>
      <c r="DI24" s="313" t="s">
        <v>57</v>
      </c>
      <c r="DJ24" s="313" t="s">
        <v>57</v>
      </c>
      <c r="DK24" s="313" t="s">
        <v>57</v>
      </c>
      <c r="DL24" s="313" t="s">
        <v>57</v>
      </c>
      <c r="DM24" s="313" t="s">
        <v>57</v>
      </c>
      <c r="DN24" s="313" t="s">
        <v>57</v>
      </c>
      <c r="DO24" s="313" t="s">
        <v>57</v>
      </c>
      <c r="DP24" s="313" t="s">
        <v>57</v>
      </c>
      <c r="DQ24" s="313" t="s">
        <v>57</v>
      </c>
      <c r="DR24" s="313" t="s">
        <v>57</v>
      </c>
      <c r="DS24" s="313" t="s">
        <v>57</v>
      </c>
      <c r="DT24" s="313" t="s">
        <v>57</v>
      </c>
      <c r="DU24" s="313" t="s">
        <v>57</v>
      </c>
      <c r="DV24" s="313" t="s">
        <v>57</v>
      </c>
      <c r="DW24" s="313" t="s">
        <v>57</v>
      </c>
      <c r="DX24" s="313" t="s">
        <v>57</v>
      </c>
      <c r="DY24" s="313" t="s">
        <v>57</v>
      </c>
      <c r="DZ24" s="313" t="s">
        <v>57</v>
      </c>
      <c r="EA24" s="313" t="s">
        <v>57</v>
      </c>
      <c r="EB24" s="313" t="s">
        <v>57</v>
      </c>
      <c r="EC24" s="313" t="s">
        <v>57</v>
      </c>
      <c r="ED24" s="313" t="s">
        <v>57</v>
      </c>
      <c r="EE24" s="313" t="s">
        <v>57</v>
      </c>
      <c r="EF24" s="313" t="s">
        <v>57</v>
      </c>
      <c r="EG24" s="313" t="s">
        <v>57</v>
      </c>
      <c r="EH24" s="313" t="s">
        <v>57</v>
      </c>
      <c r="EI24" s="313" t="s">
        <v>57</v>
      </c>
      <c r="EJ24" s="313" t="s">
        <v>57</v>
      </c>
      <c r="EK24" s="313" t="s">
        <v>57</v>
      </c>
      <c r="EL24" s="313" t="s">
        <v>57</v>
      </c>
      <c r="EM24" s="313" t="s">
        <v>57</v>
      </c>
      <c r="EN24" s="313" t="s">
        <v>57</v>
      </c>
      <c r="EO24" s="313" t="s">
        <v>57</v>
      </c>
      <c r="EP24" s="313" t="s">
        <v>57</v>
      </c>
      <c r="EQ24" s="313" t="s">
        <v>57</v>
      </c>
      <c r="ER24" s="313" t="s">
        <v>57</v>
      </c>
      <c r="ES24" s="313" t="s">
        <v>57</v>
      </c>
      <c r="ET24" s="313" t="s">
        <v>57</v>
      </c>
      <c r="EU24" s="313" t="s">
        <v>57</v>
      </c>
      <c r="EV24" s="313" t="s">
        <v>57</v>
      </c>
      <c r="EW24" s="313" t="s">
        <v>57</v>
      </c>
      <c r="EX24" s="313" t="s">
        <v>57</v>
      </c>
      <c r="EY24" s="313" t="s">
        <v>57</v>
      </c>
      <c r="EZ24" s="313" t="s">
        <v>57</v>
      </c>
      <c r="FA24" s="313" t="s">
        <v>57</v>
      </c>
      <c r="FB24" s="313" t="s">
        <v>57</v>
      </c>
      <c r="FC24" s="313" t="s">
        <v>57</v>
      </c>
      <c r="FD24" s="313" t="s">
        <v>57</v>
      </c>
      <c r="FE24" s="313" t="s">
        <v>57</v>
      </c>
      <c r="FF24" s="287"/>
      <c r="FG24" s="313" t="s">
        <v>57</v>
      </c>
      <c r="FH24" s="314" t="s">
        <v>156</v>
      </c>
      <c r="FI24" s="314" t="s">
        <v>156</v>
      </c>
      <c r="FJ24" s="314" t="s">
        <v>156</v>
      </c>
      <c r="FK24" s="311">
        <v>5166.0540179576801</v>
      </c>
      <c r="FL24" s="314" t="s">
        <v>156</v>
      </c>
      <c r="FM24" s="314" t="s">
        <v>156</v>
      </c>
      <c r="FN24" s="314" t="s">
        <v>156</v>
      </c>
      <c r="FO24" s="288"/>
    </row>
    <row r="25" spans="1:171" ht="15" customHeight="1">
      <c r="A25" s="275" t="s">
        <v>178</v>
      </c>
      <c r="B25" s="289" t="s">
        <v>23</v>
      </c>
      <c r="C25" s="313" t="s">
        <v>57</v>
      </c>
      <c r="D25" s="313" t="s">
        <v>57</v>
      </c>
      <c r="E25" s="98">
        <v>33669042566</v>
      </c>
      <c r="F25" s="98">
        <v>37582412747</v>
      </c>
      <c r="G25" s="98">
        <f t="shared" si="0"/>
        <v>-3913370181</v>
      </c>
      <c r="H25" s="313" t="s">
        <v>57</v>
      </c>
      <c r="I25" s="313" t="s">
        <v>57</v>
      </c>
      <c r="J25" s="313" t="s">
        <v>57</v>
      </c>
      <c r="K25" s="313" t="s">
        <v>57</v>
      </c>
      <c r="L25" s="313" t="s">
        <v>57</v>
      </c>
      <c r="M25" s="313" t="s">
        <v>57</v>
      </c>
      <c r="N25" s="313" t="s">
        <v>57</v>
      </c>
      <c r="O25" s="313" t="s">
        <v>57</v>
      </c>
      <c r="P25" s="313" t="s">
        <v>57</v>
      </c>
      <c r="Q25" s="313" t="s">
        <v>57</v>
      </c>
      <c r="R25" s="313" t="s">
        <v>57</v>
      </c>
      <c r="S25" s="313" t="s">
        <v>57</v>
      </c>
      <c r="T25" s="313" t="s">
        <v>57</v>
      </c>
      <c r="U25" s="313" t="s">
        <v>57</v>
      </c>
      <c r="V25" s="313" t="s">
        <v>57</v>
      </c>
      <c r="W25" s="313" t="s">
        <v>57</v>
      </c>
      <c r="X25" s="313" t="s">
        <v>57</v>
      </c>
      <c r="Y25" s="313" t="s">
        <v>57</v>
      </c>
      <c r="Z25" s="313" t="s">
        <v>57</v>
      </c>
      <c r="AA25" s="313" t="s">
        <v>57</v>
      </c>
      <c r="AB25" s="313" t="s">
        <v>57</v>
      </c>
      <c r="AC25" s="313" t="s">
        <v>57</v>
      </c>
      <c r="AD25" s="313" t="s">
        <v>57</v>
      </c>
      <c r="AE25" s="313" t="s">
        <v>57</v>
      </c>
      <c r="AF25" s="313" t="s">
        <v>57</v>
      </c>
      <c r="AG25" s="313" t="s">
        <v>57</v>
      </c>
      <c r="AH25" s="313" t="s">
        <v>57</v>
      </c>
      <c r="AI25" s="313" t="s">
        <v>57</v>
      </c>
      <c r="AJ25" s="313" t="s">
        <v>57</v>
      </c>
      <c r="AK25" s="313" t="s">
        <v>57</v>
      </c>
      <c r="AL25" s="313" t="s">
        <v>57</v>
      </c>
      <c r="AM25" s="313" t="s">
        <v>57</v>
      </c>
      <c r="AN25" s="313" t="s">
        <v>57</v>
      </c>
      <c r="AO25" s="313" t="s">
        <v>57</v>
      </c>
      <c r="AP25" s="313" t="s">
        <v>57</v>
      </c>
      <c r="AQ25" s="313" t="s">
        <v>57</v>
      </c>
      <c r="AR25" s="313" t="s">
        <v>57</v>
      </c>
      <c r="AS25" s="313" t="s">
        <v>57</v>
      </c>
      <c r="AT25" s="313" t="s">
        <v>57</v>
      </c>
      <c r="AU25" s="313" t="s">
        <v>57</v>
      </c>
      <c r="AV25" s="313" t="s">
        <v>57</v>
      </c>
      <c r="AW25" s="313" t="s">
        <v>57</v>
      </c>
      <c r="AX25" s="313" t="s">
        <v>57</v>
      </c>
      <c r="AY25" s="313" t="s">
        <v>57</v>
      </c>
      <c r="AZ25" s="313" t="s">
        <v>57</v>
      </c>
      <c r="BA25" s="313" t="s">
        <v>57</v>
      </c>
      <c r="BB25" s="313" t="s">
        <v>57</v>
      </c>
      <c r="BC25" s="313" t="s">
        <v>57</v>
      </c>
      <c r="BD25" s="313" t="s">
        <v>57</v>
      </c>
      <c r="BE25" s="313" t="s">
        <v>57</v>
      </c>
      <c r="BF25" s="313" t="s">
        <v>57</v>
      </c>
      <c r="BG25" s="313" t="s">
        <v>57</v>
      </c>
      <c r="BH25" s="313" t="s">
        <v>57</v>
      </c>
      <c r="BI25" s="313" t="s">
        <v>57</v>
      </c>
      <c r="BJ25" s="313" t="s">
        <v>57</v>
      </c>
      <c r="BK25" s="313" t="s">
        <v>57</v>
      </c>
      <c r="BL25" s="313" t="s">
        <v>57</v>
      </c>
      <c r="BM25" s="313" t="s">
        <v>57</v>
      </c>
      <c r="BN25" s="313" t="s">
        <v>57</v>
      </c>
      <c r="BO25" s="313" t="s">
        <v>57</v>
      </c>
      <c r="BP25" s="313" t="s">
        <v>57</v>
      </c>
      <c r="BQ25" s="313" t="s">
        <v>57</v>
      </c>
      <c r="BR25" s="313" t="s">
        <v>57</v>
      </c>
      <c r="BS25" s="313" t="s">
        <v>57</v>
      </c>
      <c r="BT25" s="313" t="s">
        <v>57</v>
      </c>
      <c r="BU25" s="313" t="s">
        <v>57</v>
      </c>
      <c r="BV25" s="313" t="s">
        <v>57</v>
      </c>
      <c r="BW25" s="313" t="s">
        <v>57</v>
      </c>
      <c r="BX25" s="313" t="s">
        <v>57</v>
      </c>
      <c r="BY25" s="313" t="s">
        <v>57</v>
      </c>
      <c r="BZ25" s="313" t="s">
        <v>57</v>
      </c>
      <c r="CA25" s="313" t="s">
        <v>57</v>
      </c>
      <c r="CB25" s="313" t="s">
        <v>57</v>
      </c>
      <c r="CC25" s="313" t="s">
        <v>57</v>
      </c>
      <c r="CD25" s="313" t="s">
        <v>57</v>
      </c>
      <c r="CE25" s="313" t="s">
        <v>57</v>
      </c>
      <c r="CF25" s="313" t="s">
        <v>57</v>
      </c>
      <c r="CG25" s="313" t="s">
        <v>57</v>
      </c>
      <c r="CH25" s="313" t="s">
        <v>57</v>
      </c>
      <c r="CI25" s="313" t="s">
        <v>57</v>
      </c>
      <c r="CJ25" s="313" t="s">
        <v>57</v>
      </c>
      <c r="CK25" s="313" t="s">
        <v>57</v>
      </c>
      <c r="CL25" s="313" t="s">
        <v>57</v>
      </c>
      <c r="CM25" s="313" t="s">
        <v>57</v>
      </c>
      <c r="CN25" s="313" t="s">
        <v>57</v>
      </c>
      <c r="CO25" s="313" t="s">
        <v>57</v>
      </c>
      <c r="CP25" s="313" t="s">
        <v>57</v>
      </c>
      <c r="CQ25" s="313" t="s">
        <v>57</v>
      </c>
      <c r="CR25" s="313" t="s">
        <v>57</v>
      </c>
      <c r="CS25" s="313" t="s">
        <v>57</v>
      </c>
      <c r="CT25" s="313" t="s">
        <v>57</v>
      </c>
      <c r="CU25" s="313" t="s">
        <v>57</v>
      </c>
      <c r="CV25" s="313" t="s">
        <v>57</v>
      </c>
      <c r="CW25" s="313" t="s">
        <v>57</v>
      </c>
      <c r="CX25" s="313" t="s">
        <v>57</v>
      </c>
      <c r="CY25" s="313" t="s">
        <v>57</v>
      </c>
      <c r="CZ25" s="313" t="s">
        <v>57</v>
      </c>
      <c r="DA25" s="313" t="s">
        <v>57</v>
      </c>
      <c r="DB25" s="313" t="s">
        <v>57</v>
      </c>
      <c r="DC25" s="313" t="s">
        <v>57</v>
      </c>
      <c r="DD25" s="313" t="s">
        <v>57</v>
      </c>
      <c r="DE25" s="313" t="s">
        <v>57</v>
      </c>
      <c r="DF25" s="313" t="s">
        <v>57</v>
      </c>
      <c r="DG25" s="313" t="s">
        <v>57</v>
      </c>
      <c r="DH25" s="313" t="s">
        <v>57</v>
      </c>
      <c r="DI25" s="313" t="s">
        <v>57</v>
      </c>
      <c r="DJ25" s="313" t="s">
        <v>57</v>
      </c>
      <c r="DK25" s="313" t="s">
        <v>57</v>
      </c>
      <c r="DL25" s="313" t="s">
        <v>57</v>
      </c>
      <c r="DM25" s="313" t="s">
        <v>57</v>
      </c>
      <c r="DN25" s="313" t="s">
        <v>57</v>
      </c>
      <c r="DO25" s="313" t="s">
        <v>57</v>
      </c>
      <c r="DP25" s="313" t="s">
        <v>57</v>
      </c>
      <c r="DQ25" s="313" t="s">
        <v>57</v>
      </c>
      <c r="DR25" s="313" t="s">
        <v>57</v>
      </c>
      <c r="DS25" s="313" t="s">
        <v>57</v>
      </c>
      <c r="DT25" s="313" t="s">
        <v>57</v>
      </c>
      <c r="DU25" s="313" t="s">
        <v>57</v>
      </c>
      <c r="DV25" s="313" t="s">
        <v>57</v>
      </c>
      <c r="DW25" s="313" t="s">
        <v>57</v>
      </c>
      <c r="DX25" s="313" t="s">
        <v>57</v>
      </c>
      <c r="DY25" s="313" t="s">
        <v>57</v>
      </c>
      <c r="DZ25" s="313" t="s">
        <v>57</v>
      </c>
      <c r="EA25" s="313" t="s">
        <v>57</v>
      </c>
      <c r="EB25" s="313" t="s">
        <v>57</v>
      </c>
      <c r="EC25" s="313" t="s">
        <v>57</v>
      </c>
      <c r="ED25" s="313" t="s">
        <v>57</v>
      </c>
      <c r="EE25" s="313" t="s">
        <v>57</v>
      </c>
      <c r="EF25" s="313" t="s">
        <v>57</v>
      </c>
      <c r="EG25" s="313" t="s">
        <v>57</v>
      </c>
      <c r="EH25" s="313" t="s">
        <v>57</v>
      </c>
      <c r="EI25" s="313" t="s">
        <v>57</v>
      </c>
      <c r="EJ25" s="313" t="s">
        <v>57</v>
      </c>
      <c r="EK25" s="313" t="s">
        <v>57</v>
      </c>
      <c r="EL25" s="313" t="s">
        <v>57</v>
      </c>
      <c r="EM25" s="313" t="s">
        <v>57</v>
      </c>
      <c r="EN25" s="313" t="s">
        <v>57</v>
      </c>
      <c r="EO25" s="313" t="s">
        <v>57</v>
      </c>
      <c r="EP25" s="313" t="s">
        <v>57</v>
      </c>
      <c r="EQ25" s="313" t="s">
        <v>57</v>
      </c>
      <c r="ER25" s="313" t="s">
        <v>57</v>
      </c>
      <c r="ES25" s="313" t="s">
        <v>57</v>
      </c>
      <c r="ET25" s="313" t="s">
        <v>57</v>
      </c>
      <c r="EU25" s="313" t="s">
        <v>57</v>
      </c>
      <c r="EV25" s="313" t="s">
        <v>57</v>
      </c>
      <c r="EW25" s="313" t="s">
        <v>57</v>
      </c>
      <c r="EX25" s="313" t="s">
        <v>57</v>
      </c>
      <c r="EY25" s="313" t="s">
        <v>57</v>
      </c>
      <c r="EZ25" s="313" t="s">
        <v>57</v>
      </c>
      <c r="FA25" s="313" t="s">
        <v>57</v>
      </c>
      <c r="FB25" s="313" t="s">
        <v>57</v>
      </c>
      <c r="FC25" s="313" t="s">
        <v>57</v>
      </c>
      <c r="FD25" s="313" t="s">
        <v>57</v>
      </c>
      <c r="FE25" s="313" t="s">
        <v>57</v>
      </c>
      <c r="FF25" s="287"/>
      <c r="FG25" s="313" t="s">
        <v>57</v>
      </c>
      <c r="FH25" s="314" t="s">
        <v>156</v>
      </c>
      <c r="FI25" s="314" t="s">
        <v>156</v>
      </c>
      <c r="FJ25" s="314" t="s">
        <v>156</v>
      </c>
      <c r="FK25" s="311">
        <v>498.25599039021552</v>
      </c>
      <c r="FL25" s="314" t="s">
        <v>156</v>
      </c>
      <c r="FM25" s="314" t="s">
        <v>156</v>
      </c>
      <c r="FN25" s="314" t="s">
        <v>156</v>
      </c>
      <c r="FO25" s="288"/>
    </row>
    <row r="26" spans="1:171" ht="15" customHeight="1">
      <c r="A26" s="275" t="s">
        <v>179</v>
      </c>
      <c r="B26" s="289" t="s">
        <v>24</v>
      </c>
      <c r="C26" s="313" t="s">
        <v>57</v>
      </c>
      <c r="D26" s="313" t="s">
        <v>57</v>
      </c>
      <c r="E26" s="98">
        <v>34579389104</v>
      </c>
      <c r="F26" s="98">
        <v>34579389104</v>
      </c>
      <c r="G26" s="98">
        <f t="shared" si="0"/>
        <v>0</v>
      </c>
      <c r="H26" s="313" t="s">
        <v>57</v>
      </c>
      <c r="I26" s="313" t="s">
        <v>57</v>
      </c>
      <c r="J26" s="313" t="s">
        <v>57</v>
      </c>
      <c r="K26" s="313" t="s">
        <v>57</v>
      </c>
      <c r="L26" s="313" t="s">
        <v>57</v>
      </c>
      <c r="M26" s="313" t="s">
        <v>57</v>
      </c>
      <c r="N26" s="313" t="s">
        <v>57</v>
      </c>
      <c r="O26" s="313" t="s">
        <v>57</v>
      </c>
      <c r="P26" s="313" t="s">
        <v>57</v>
      </c>
      <c r="Q26" s="313" t="s">
        <v>57</v>
      </c>
      <c r="R26" s="313" t="s">
        <v>57</v>
      </c>
      <c r="S26" s="313" t="s">
        <v>57</v>
      </c>
      <c r="T26" s="313" t="s">
        <v>57</v>
      </c>
      <c r="U26" s="313" t="s">
        <v>57</v>
      </c>
      <c r="V26" s="313" t="s">
        <v>57</v>
      </c>
      <c r="W26" s="313" t="s">
        <v>57</v>
      </c>
      <c r="X26" s="313" t="s">
        <v>57</v>
      </c>
      <c r="Y26" s="313" t="s">
        <v>57</v>
      </c>
      <c r="Z26" s="313" t="s">
        <v>57</v>
      </c>
      <c r="AA26" s="313" t="s">
        <v>57</v>
      </c>
      <c r="AB26" s="313" t="s">
        <v>57</v>
      </c>
      <c r="AC26" s="313" t="s">
        <v>57</v>
      </c>
      <c r="AD26" s="313" t="s">
        <v>57</v>
      </c>
      <c r="AE26" s="313" t="s">
        <v>57</v>
      </c>
      <c r="AF26" s="313" t="s">
        <v>57</v>
      </c>
      <c r="AG26" s="313" t="s">
        <v>57</v>
      </c>
      <c r="AH26" s="313" t="s">
        <v>57</v>
      </c>
      <c r="AI26" s="313" t="s">
        <v>57</v>
      </c>
      <c r="AJ26" s="313" t="s">
        <v>57</v>
      </c>
      <c r="AK26" s="313" t="s">
        <v>57</v>
      </c>
      <c r="AL26" s="313" t="s">
        <v>57</v>
      </c>
      <c r="AM26" s="313" t="s">
        <v>57</v>
      </c>
      <c r="AN26" s="313" t="s">
        <v>57</v>
      </c>
      <c r="AO26" s="313" t="s">
        <v>57</v>
      </c>
      <c r="AP26" s="313" t="s">
        <v>57</v>
      </c>
      <c r="AQ26" s="313" t="s">
        <v>57</v>
      </c>
      <c r="AR26" s="313" t="s">
        <v>57</v>
      </c>
      <c r="AS26" s="313" t="s">
        <v>57</v>
      </c>
      <c r="AT26" s="313" t="s">
        <v>57</v>
      </c>
      <c r="AU26" s="313" t="s">
        <v>57</v>
      </c>
      <c r="AV26" s="313" t="s">
        <v>57</v>
      </c>
      <c r="AW26" s="313" t="s">
        <v>57</v>
      </c>
      <c r="AX26" s="313" t="s">
        <v>57</v>
      </c>
      <c r="AY26" s="313" t="s">
        <v>57</v>
      </c>
      <c r="AZ26" s="313" t="s">
        <v>57</v>
      </c>
      <c r="BA26" s="313" t="s">
        <v>57</v>
      </c>
      <c r="BB26" s="313" t="s">
        <v>57</v>
      </c>
      <c r="BC26" s="313" t="s">
        <v>57</v>
      </c>
      <c r="BD26" s="313" t="s">
        <v>57</v>
      </c>
      <c r="BE26" s="313" t="s">
        <v>57</v>
      </c>
      <c r="BF26" s="313" t="s">
        <v>57</v>
      </c>
      <c r="BG26" s="313" t="s">
        <v>57</v>
      </c>
      <c r="BH26" s="313" t="s">
        <v>57</v>
      </c>
      <c r="BI26" s="313" t="s">
        <v>57</v>
      </c>
      <c r="BJ26" s="313" t="s">
        <v>57</v>
      </c>
      <c r="BK26" s="313" t="s">
        <v>57</v>
      </c>
      <c r="BL26" s="313" t="s">
        <v>57</v>
      </c>
      <c r="BM26" s="313" t="s">
        <v>57</v>
      </c>
      <c r="BN26" s="313" t="s">
        <v>57</v>
      </c>
      <c r="BO26" s="313" t="s">
        <v>57</v>
      </c>
      <c r="BP26" s="313" t="s">
        <v>57</v>
      </c>
      <c r="BQ26" s="313" t="s">
        <v>57</v>
      </c>
      <c r="BR26" s="313" t="s">
        <v>57</v>
      </c>
      <c r="BS26" s="313" t="s">
        <v>57</v>
      </c>
      <c r="BT26" s="313" t="s">
        <v>57</v>
      </c>
      <c r="BU26" s="313" t="s">
        <v>57</v>
      </c>
      <c r="BV26" s="313" t="s">
        <v>57</v>
      </c>
      <c r="BW26" s="313" t="s">
        <v>57</v>
      </c>
      <c r="BX26" s="313" t="s">
        <v>57</v>
      </c>
      <c r="BY26" s="313" t="s">
        <v>57</v>
      </c>
      <c r="BZ26" s="313" t="s">
        <v>57</v>
      </c>
      <c r="CA26" s="313" t="s">
        <v>57</v>
      </c>
      <c r="CB26" s="313" t="s">
        <v>57</v>
      </c>
      <c r="CC26" s="313" t="s">
        <v>57</v>
      </c>
      <c r="CD26" s="313" t="s">
        <v>57</v>
      </c>
      <c r="CE26" s="313" t="s">
        <v>57</v>
      </c>
      <c r="CF26" s="313" t="s">
        <v>57</v>
      </c>
      <c r="CG26" s="313" t="s">
        <v>57</v>
      </c>
      <c r="CH26" s="313" t="s">
        <v>57</v>
      </c>
      <c r="CI26" s="313" t="s">
        <v>57</v>
      </c>
      <c r="CJ26" s="313" t="s">
        <v>57</v>
      </c>
      <c r="CK26" s="313" t="s">
        <v>57</v>
      </c>
      <c r="CL26" s="313" t="s">
        <v>57</v>
      </c>
      <c r="CM26" s="313" t="s">
        <v>57</v>
      </c>
      <c r="CN26" s="313" t="s">
        <v>57</v>
      </c>
      <c r="CO26" s="313" t="s">
        <v>57</v>
      </c>
      <c r="CP26" s="313" t="s">
        <v>57</v>
      </c>
      <c r="CQ26" s="313" t="s">
        <v>57</v>
      </c>
      <c r="CR26" s="313" t="s">
        <v>57</v>
      </c>
      <c r="CS26" s="313" t="s">
        <v>57</v>
      </c>
      <c r="CT26" s="313" t="s">
        <v>57</v>
      </c>
      <c r="CU26" s="313" t="s">
        <v>57</v>
      </c>
      <c r="CV26" s="313" t="s">
        <v>57</v>
      </c>
      <c r="CW26" s="313" t="s">
        <v>57</v>
      </c>
      <c r="CX26" s="313" t="s">
        <v>57</v>
      </c>
      <c r="CY26" s="313" t="s">
        <v>57</v>
      </c>
      <c r="CZ26" s="313" t="s">
        <v>57</v>
      </c>
      <c r="DA26" s="313" t="s">
        <v>57</v>
      </c>
      <c r="DB26" s="313" t="s">
        <v>57</v>
      </c>
      <c r="DC26" s="313" t="s">
        <v>57</v>
      </c>
      <c r="DD26" s="313" t="s">
        <v>57</v>
      </c>
      <c r="DE26" s="313" t="s">
        <v>57</v>
      </c>
      <c r="DF26" s="313" t="s">
        <v>57</v>
      </c>
      <c r="DG26" s="313" t="s">
        <v>57</v>
      </c>
      <c r="DH26" s="313" t="s">
        <v>57</v>
      </c>
      <c r="DI26" s="313" t="s">
        <v>57</v>
      </c>
      <c r="DJ26" s="313" t="s">
        <v>57</v>
      </c>
      <c r="DK26" s="313" t="s">
        <v>57</v>
      </c>
      <c r="DL26" s="313" t="s">
        <v>57</v>
      </c>
      <c r="DM26" s="313" t="s">
        <v>57</v>
      </c>
      <c r="DN26" s="313" t="s">
        <v>57</v>
      </c>
      <c r="DO26" s="313" t="s">
        <v>57</v>
      </c>
      <c r="DP26" s="313" t="s">
        <v>57</v>
      </c>
      <c r="DQ26" s="313" t="s">
        <v>57</v>
      </c>
      <c r="DR26" s="313" t="s">
        <v>57</v>
      </c>
      <c r="DS26" s="313" t="s">
        <v>57</v>
      </c>
      <c r="DT26" s="313" t="s">
        <v>57</v>
      </c>
      <c r="DU26" s="313" t="s">
        <v>57</v>
      </c>
      <c r="DV26" s="313" t="s">
        <v>57</v>
      </c>
      <c r="DW26" s="313" t="s">
        <v>57</v>
      </c>
      <c r="DX26" s="313" t="s">
        <v>57</v>
      </c>
      <c r="DY26" s="313" t="s">
        <v>57</v>
      </c>
      <c r="DZ26" s="313" t="s">
        <v>57</v>
      </c>
      <c r="EA26" s="313" t="s">
        <v>57</v>
      </c>
      <c r="EB26" s="313" t="s">
        <v>57</v>
      </c>
      <c r="EC26" s="313" t="s">
        <v>57</v>
      </c>
      <c r="ED26" s="313" t="s">
        <v>57</v>
      </c>
      <c r="EE26" s="313" t="s">
        <v>57</v>
      </c>
      <c r="EF26" s="313" t="s">
        <v>57</v>
      </c>
      <c r="EG26" s="313" t="s">
        <v>57</v>
      </c>
      <c r="EH26" s="313" t="s">
        <v>57</v>
      </c>
      <c r="EI26" s="313" t="s">
        <v>57</v>
      </c>
      <c r="EJ26" s="313" t="s">
        <v>57</v>
      </c>
      <c r="EK26" s="313" t="s">
        <v>57</v>
      </c>
      <c r="EL26" s="313" t="s">
        <v>57</v>
      </c>
      <c r="EM26" s="313" t="s">
        <v>57</v>
      </c>
      <c r="EN26" s="313" t="s">
        <v>57</v>
      </c>
      <c r="EO26" s="313" t="s">
        <v>57</v>
      </c>
      <c r="EP26" s="313" t="s">
        <v>57</v>
      </c>
      <c r="EQ26" s="313" t="s">
        <v>57</v>
      </c>
      <c r="ER26" s="313" t="s">
        <v>57</v>
      </c>
      <c r="ES26" s="313" t="s">
        <v>57</v>
      </c>
      <c r="ET26" s="313" t="s">
        <v>57</v>
      </c>
      <c r="EU26" s="313" t="s">
        <v>57</v>
      </c>
      <c r="EV26" s="313" t="s">
        <v>57</v>
      </c>
      <c r="EW26" s="313" t="s">
        <v>57</v>
      </c>
      <c r="EX26" s="313" t="s">
        <v>57</v>
      </c>
      <c r="EY26" s="313" t="s">
        <v>57</v>
      </c>
      <c r="EZ26" s="313" t="s">
        <v>57</v>
      </c>
      <c r="FA26" s="313" t="s">
        <v>57</v>
      </c>
      <c r="FB26" s="313" t="s">
        <v>57</v>
      </c>
      <c r="FC26" s="313" t="s">
        <v>57</v>
      </c>
      <c r="FD26" s="313" t="s">
        <v>57</v>
      </c>
      <c r="FE26" s="313" t="s">
        <v>57</v>
      </c>
      <c r="FF26" s="287"/>
      <c r="FG26" s="313" t="s">
        <v>57</v>
      </c>
      <c r="FH26" s="314" t="s">
        <v>156</v>
      </c>
      <c r="FI26" s="314" t="s">
        <v>156</v>
      </c>
      <c r="FJ26" s="314" t="s">
        <v>156</v>
      </c>
      <c r="FK26" s="310">
        <v>19423.812102844109</v>
      </c>
      <c r="FL26" s="314" t="s">
        <v>156</v>
      </c>
      <c r="FM26" s="314" t="s">
        <v>156</v>
      </c>
      <c r="FN26" s="314" t="s">
        <v>156</v>
      </c>
      <c r="FO26" s="288"/>
    </row>
    <row r="27" spans="1:171" ht="15" customHeight="1">
      <c r="A27" s="275" t="s">
        <v>180</v>
      </c>
      <c r="B27" s="289" t="s">
        <v>25</v>
      </c>
      <c r="C27" s="313" t="s">
        <v>57</v>
      </c>
      <c r="D27" s="313" t="s">
        <v>57</v>
      </c>
      <c r="E27" s="98">
        <v>47852517240</v>
      </c>
      <c r="F27" s="98">
        <v>47852517240</v>
      </c>
      <c r="G27" s="98">
        <f t="shared" si="0"/>
        <v>0</v>
      </c>
      <c r="H27" s="313" t="s">
        <v>57</v>
      </c>
      <c r="I27" s="313" t="s">
        <v>57</v>
      </c>
      <c r="J27" s="313" t="s">
        <v>57</v>
      </c>
      <c r="K27" s="313" t="s">
        <v>57</v>
      </c>
      <c r="L27" s="313" t="s">
        <v>57</v>
      </c>
      <c r="M27" s="313" t="s">
        <v>57</v>
      </c>
      <c r="N27" s="313" t="s">
        <v>57</v>
      </c>
      <c r="O27" s="313" t="s">
        <v>57</v>
      </c>
      <c r="P27" s="313" t="s">
        <v>57</v>
      </c>
      <c r="Q27" s="313" t="s">
        <v>57</v>
      </c>
      <c r="R27" s="313" t="s">
        <v>57</v>
      </c>
      <c r="S27" s="313" t="s">
        <v>57</v>
      </c>
      <c r="T27" s="313" t="s">
        <v>57</v>
      </c>
      <c r="U27" s="313" t="s">
        <v>57</v>
      </c>
      <c r="V27" s="313" t="s">
        <v>57</v>
      </c>
      <c r="W27" s="313" t="s">
        <v>57</v>
      </c>
      <c r="X27" s="313" t="s">
        <v>57</v>
      </c>
      <c r="Y27" s="313" t="s">
        <v>57</v>
      </c>
      <c r="Z27" s="313" t="s">
        <v>57</v>
      </c>
      <c r="AA27" s="313" t="s">
        <v>57</v>
      </c>
      <c r="AB27" s="313" t="s">
        <v>57</v>
      </c>
      <c r="AC27" s="313" t="s">
        <v>57</v>
      </c>
      <c r="AD27" s="313" t="s">
        <v>57</v>
      </c>
      <c r="AE27" s="313" t="s">
        <v>57</v>
      </c>
      <c r="AF27" s="313" t="s">
        <v>57</v>
      </c>
      <c r="AG27" s="313" t="s">
        <v>57</v>
      </c>
      <c r="AH27" s="313" t="s">
        <v>57</v>
      </c>
      <c r="AI27" s="313" t="s">
        <v>57</v>
      </c>
      <c r="AJ27" s="313" t="s">
        <v>57</v>
      </c>
      <c r="AK27" s="313" t="s">
        <v>57</v>
      </c>
      <c r="AL27" s="313" t="s">
        <v>57</v>
      </c>
      <c r="AM27" s="313" t="s">
        <v>57</v>
      </c>
      <c r="AN27" s="313" t="s">
        <v>57</v>
      </c>
      <c r="AO27" s="313" t="s">
        <v>57</v>
      </c>
      <c r="AP27" s="313" t="s">
        <v>57</v>
      </c>
      <c r="AQ27" s="313" t="s">
        <v>57</v>
      </c>
      <c r="AR27" s="313" t="s">
        <v>57</v>
      </c>
      <c r="AS27" s="313" t="s">
        <v>57</v>
      </c>
      <c r="AT27" s="313" t="s">
        <v>57</v>
      </c>
      <c r="AU27" s="313" t="s">
        <v>57</v>
      </c>
      <c r="AV27" s="313" t="s">
        <v>57</v>
      </c>
      <c r="AW27" s="313" t="s">
        <v>57</v>
      </c>
      <c r="AX27" s="313" t="s">
        <v>57</v>
      </c>
      <c r="AY27" s="313" t="s">
        <v>57</v>
      </c>
      <c r="AZ27" s="313" t="s">
        <v>57</v>
      </c>
      <c r="BA27" s="313" t="s">
        <v>57</v>
      </c>
      <c r="BB27" s="313" t="s">
        <v>57</v>
      </c>
      <c r="BC27" s="313" t="s">
        <v>57</v>
      </c>
      <c r="BD27" s="313" t="s">
        <v>57</v>
      </c>
      <c r="BE27" s="313" t="s">
        <v>57</v>
      </c>
      <c r="BF27" s="313" t="s">
        <v>57</v>
      </c>
      <c r="BG27" s="313" t="s">
        <v>57</v>
      </c>
      <c r="BH27" s="313" t="s">
        <v>57</v>
      </c>
      <c r="BI27" s="313" t="s">
        <v>57</v>
      </c>
      <c r="BJ27" s="313" t="s">
        <v>57</v>
      </c>
      <c r="BK27" s="313" t="s">
        <v>57</v>
      </c>
      <c r="BL27" s="313" t="s">
        <v>57</v>
      </c>
      <c r="BM27" s="313" t="s">
        <v>57</v>
      </c>
      <c r="BN27" s="313" t="s">
        <v>57</v>
      </c>
      <c r="BO27" s="313" t="s">
        <v>57</v>
      </c>
      <c r="BP27" s="313" t="s">
        <v>57</v>
      </c>
      <c r="BQ27" s="313" t="s">
        <v>57</v>
      </c>
      <c r="BR27" s="313" t="s">
        <v>57</v>
      </c>
      <c r="BS27" s="313" t="s">
        <v>57</v>
      </c>
      <c r="BT27" s="313" t="s">
        <v>57</v>
      </c>
      <c r="BU27" s="313" t="s">
        <v>57</v>
      </c>
      <c r="BV27" s="313" t="s">
        <v>57</v>
      </c>
      <c r="BW27" s="313" t="s">
        <v>57</v>
      </c>
      <c r="BX27" s="313" t="s">
        <v>57</v>
      </c>
      <c r="BY27" s="313" t="s">
        <v>57</v>
      </c>
      <c r="BZ27" s="313" t="s">
        <v>57</v>
      </c>
      <c r="CA27" s="313" t="s">
        <v>57</v>
      </c>
      <c r="CB27" s="313" t="s">
        <v>57</v>
      </c>
      <c r="CC27" s="313" t="s">
        <v>57</v>
      </c>
      <c r="CD27" s="313" t="s">
        <v>57</v>
      </c>
      <c r="CE27" s="313" t="s">
        <v>57</v>
      </c>
      <c r="CF27" s="313" t="s">
        <v>57</v>
      </c>
      <c r="CG27" s="313" t="s">
        <v>57</v>
      </c>
      <c r="CH27" s="313" t="s">
        <v>57</v>
      </c>
      <c r="CI27" s="313" t="s">
        <v>57</v>
      </c>
      <c r="CJ27" s="313" t="s">
        <v>57</v>
      </c>
      <c r="CK27" s="313" t="s">
        <v>57</v>
      </c>
      <c r="CL27" s="313" t="s">
        <v>57</v>
      </c>
      <c r="CM27" s="313" t="s">
        <v>57</v>
      </c>
      <c r="CN27" s="313" t="s">
        <v>57</v>
      </c>
      <c r="CO27" s="313" t="s">
        <v>57</v>
      </c>
      <c r="CP27" s="313" t="s">
        <v>57</v>
      </c>
      <c r="CQ27" s="313" t="s">
        <v>57</v>
      </c>
      <c r="CR27" s="313" t="s">
        <v>57</v>
      </c>
      <c r="CS27" s="313" t="s">
        <v>57</v>
      </c>
      <c r="CT27" s="313" t="s">
        <v>57</v>
      </c>
      <c r="CU27" s="313" t="s">
        <v>57</v>
      </c>
      <c r="CV27" s="313" t="s">
        <v>57</v>
      </c>
      <c r="CW27" s="313" t="s">
        <v>57</v>
      </c>
      <c r="CX27" s="313" t="s">
        <v>57</v>
      </c>
      <c r="CY27" s="313" t="s">
        <v>57</v>
      </c>
      <c r="CZ27" s="313" t="s">
        <v>57</v>
      </c>
      <c r="DA27" s="313" t="s">
        <v>57</v>
      </c>
      <c r="DB27" s="313" t="s">
        <v>57</v>
      </c>
      <c r="DC27" s="313" t="s">
        <v>57</v>
      </c>
      <c r="DD27" s="313" t="s">
        <v>57</v>
      </c>
      <c r="DE27" s="313" t="s">
        <v>57</v>
      </c>
      <c r="DF27" s="313" t="s">
        <v>57</v>
      </c>
      <c r="DG27" s="313" t="s">
        <v>57</v>
      </c>
      <c r="DH27" s="313" t="s">
        <v>57</v>
      </c>
      <c r="DI27" s="313" t="s">
        <v>57</v>
      </c>
      <c r="DJ27" s="313" t="s">
        <v>57</v>
      </c>
      <c r="DK27" s="313" t="s">
        <v>57</v>
      </c>
      <c r="DL27" s="313" t="s">
        <v>57</v>
      </c>
      <c r="DM27" s="313" t="s">
        <v>57</v>
      </c>
      <c r="DN27" s="313" t="s">
        <v>57</v>
      </c>
      <c r="DO27" s="313" t="s">
        <v>57</v>
      </c>
      <c r="DP27" s="313" t="s">
        <v>57</v>
      </c>
      <c r="DQ27" s="313" t="s">
        <v>57</v>
      </c>
      <c r="DR27" s="313" t="s">
        <v>57</v>
      </c>
      <c r="DS27" s="313" t="s">
        <v>57</v>
      </c>
      <c r="DT27" s="313" t="s">
        <v>57</v>
      </c>
      <c r="DU27" s="313" t="s">
        <v>57</v>
      </c>
      <c r="DV27" s="313" t="s">
        <v>57</v>
      </c>
      <c r="DW27" s="313" t="s">
        <v>57</v>
      </c>
      <c r="DX27" s="313" t="s">
        <v>57</v>
      </c>
      <c r="DY27" s="313" t="s">
        <v>57</v>
      </c>
      <c r="DZ27" s="313" t="s">
        <v>57</v>
      </c>
      <c r="EA27" s="313" t="s">
        <v>57</v>
      </c>
      <c r="EB27" s="313" t="s">
        <v>57</v>
      </c>
      <c r="EC27" s="313" t="s">
        <v>57</v>
      </c>
      <c r="ED27" s="313" t="s">
        <v>57</v>
      </c>
      <c r="EE27" s="313" t="s">
        <v>57</v>
      </c>
      <c r="EF27" s="313" t="s">
        <v>57</v>
      </c>
      <c r="EG27" s="313" t="s">
        <v>57</v>
      </c>
      <c r="EH27" s="313" t="s">
        <v>57</v>
      </c>
      <c r="EI27" s="313" t="s">
        <v>57</v>
      </c>
      <c r="EJ27" s="313" t="s">
        <v>57</v>
      </c>
      <c r="EK27" s="313" t="s">
        <v>57</v>
      </c>
      <c r="EL27" s="313" t="s">
        <v>57</v>
      </c>
      <c r="EM27" s="313" t="s">
        <v>57</v>
      </c>
      <c r="EN27" s="313" t="s">
        <v>57</v>
      </c>
      <c r="EO27" s="313" t="s">
        <v>57</v>
      </c>
      <c r="EP27" s="313" t="s">
        <v>57</v>
      </c>
      <c r="EQ27" s="313" t="s">
        <v>57</v>
      </c>
      <c r="ER27" s="313" t="s">
        <v>57</v>
      </c>
      <c r="ES27" s="313" t="s">
        <v>57</v>
      </c>
      <c r="ET27" s="313" t="s">
        <v>57</v>
      </c>
      <c r="EU27" s="313" t="s">
        <v>57</v>
      </c>
      <c r="EV27" s="313" t="s">
        <v>57</v>
      </c>
      <c r="EW27" s="313" t="s">
        <v>57</v>
      </c>
      <c r="EX27" s="313" t="s">
        <v>57</v>
      </c>
      <c r="EY27" s="313" t="s">
        <v>57</v>
      </c>
      <c r="EZ27" s="313" t="s">
        <v>57</v>
      </c>
      <c r="FA27" s="313" t="s">
        <v>57</v>
      </c>
      <c r="FB27" s="313" t="s">
        <v>57</v>
      </c>
      <c r="FC27" s="313" t="s">
        <v>57</v>
      </c>
      <c r="FD27" s="313" t="s">
        <v>57</v>
      </c>
      <c r="FE27" s="313" t="s">
        <v>57</v>
      </c>
      <c r="FF27" s="287"/>
      <c r="FG27" s="313" t="s">
        <v>57</v>
      </c>
      <c r="FH27" s="314" t="s">
        <v>156</v>
      </c>
      <c r="FI27" s="314" t="s">
        <v>156</v>
      </c>
      <c r="FJ27" s="314" t="s">
        <v>156</v>
      </c>
      <c r="FK27" s="310">
        <v>3424.014742739274</v>
      </c>
      <c r="FL27" s="314" t="s">
        <v>156</v>
      </c>
      <c r="FM27" s="314" t="s">
        <v>156</v>
      </c>
      <c r="FN27" s="314" t="s">
        <v>156</v>
      </c>
      <c r="FO27" s="288"/>
    </row>
    <row r="28" spans="1:171" ht="15" customHeight="1">
      <c r="A28" s="275" t="s">
        <v>181</v>
      </c>
      <c r="B28" s="289" t="s">
        <v>26</v>
      </c>
      <c r="C28" s="313" t="s">
        <v>57</v>
      </c>
      <c r="D28" s="313" t="s">
        <v>57</v>
      </c>
      <c r="E28" s="98">
        <v>54073045010</v>
      </c>
      <c r="F28" s="98">
        <v>54073045010</v>
      </c>
      <c r="G28" s="98">
        <f t="shared" si="0"/>
        <v>0</v>
      </c>
      <c r="H28" s="313" t="s">
        <v>57</v>
      </c>
      <c r="I28" s="313" t="s">
        <v>57</v>
      </c>
      <c r="J28" s="313" t="s">
        <v>57</v>
      </c>
      <c r="K28" s="313" t="s">
        <v>57</v>
      </c>
      <c r="L28" s="313" t="s">
        <v>57</v>
      </c>
      <c r="M28" s="313" t="s">
        <v>57</v>
      </c>
      <c r="N28" s="313" t="s">
        <v>57</v>
      </c>
      <c r="O28" s="313" t="s">
        <v>57</v>
      </c>
      <c r="P28" s="313" t="s">
        <v>57</v>
      </c>
      <c r="Q28" s="313" t="s">
        <v>57</v>
      </c>
      <c r="R28" s="313" t="s">
        <v>57</v>
      </c>
      <c r="S28" s="313" t="s">
        <v>57</v>
      </c>
      <c r="T28" s="313" t="s">
        <v>57</v>
      </c>
      <c r="U28" s="313" t="s">
        <v>57</v>
      </c>
      <c r="V28" s="313" t="s">
        <v>57</v>
      </c>
      <c r="W28" s="313" t="s">
        <v>57</v>
      </c>
      <c r="X28" s="313" t="s">
        <v>57</v>
      </c>
      <c r="Y28" s="313" t="s">
        <v>57</v>
      </c>
      <c r="Z28" s="313" t="s">
        <v>57</v>
      </c>
      <c r="AA28" s="313" t="s">
        <v>57</v>
      </c>
      <c r="AB28" s="313" t="s">
        <v>57</v>
      </c>
      <c r="AC28" s="313" t="s">
        <v>57</v>
      </c>
      <c r="AD28" s="313" t="s">
        <v>57</v>
      </c>
      <c r="AE28" s="313" t="s">
        <v>57</v>
      </c>
      <c r="AF28" s="313" t="s">
        <v>57</v>
      </c>
      <c r="AG28" s="313" t="s">
        <v>57</v>
      </c>
      <c r="AH28" s="313" t="s">
        <v>57</v>
      </c>
      <c r="AI28" s="313" t="s">
        <v>57</v>
      </c>
      <c r="AJ28" s="313" t="s">
        <v>57</v>
      </c>
      <c r="AK28" s="313" t="s">
        <v>57</v>
      </c>
      <c r="AL28" s="313" t="s">
        <v>57</v>
      </c>
      <c r="AM28" s="313" t="s">
        <v>57</v>
      </c>
      <c r="AN28" s="313" t="s">
        <v>57</v>
      </c>
      <c r="AO28" s="313" t="s">
        <v>57</v>
      </c>
      <c r="AP28" s="313" t="s">
        <v>57</v>
      </c>
      <c r="AQ28" s="313" t="s">
        <v>57</v>
      </c>
      <c r="AR28" s="313" t="s">
        <v>57</v>
      </c>
      <c r="AS28" s="313" t="s">
        <v>57</v>
      </c>
      <c r="AT28" s="313" t="s">
        <v>57</v>
      </c>
      <c r="AU28" s="313" t="s">
        <v>57</v>
      </c>
      <c r="AV28" s="313" t="s">
        <v>57</v>
      </c>
      <c r="AW28" s="313" t="s">
        <v>57</v>
      </c>
      <c r="AX28" s="313" t="s">
        <v>57</v>
      </c>
      <c r="AY28" s="313" t="s">
        <v>57</v>
      </c>
      <c r="AZ28" s="313" t="s">
        <v>57</v>
      </c>
      <c r="BA28" s="313" t="s">
        <v>57</v>
      </c>
      <c r="BB28" s="313" t="s">
        <v>57</v>
      </c>
      <c r="BC28" s="313" t="s">
        <v>57</v>
      </c>
      <c r="BD28" s="313" t="s">
        <v>57</v>
      </c>
      <c r="BE28" s="313" t="s">
        <v>57</v>
      </c>
      <c r="BF28" s="313" t="s">
        <v>57</v>
      </c>
      <c r="BG28" s="313" t="s">
        <v>57</v>
      </c>
      <c r="BH28" s="313" t="s">
        <v>57</v>
      </c>
      <c r="BI28" s="313" t="s">
        <v>57</v>
      </c>
      <c r="BJ28" s="313" t="s">
        <v>57</v>
      </c>
      <c r="BK28" s="313" t="s">
        <v>57</v>
      </c>
      <c r="BL28" s="313" t="s">
        <v>57</v>
      </c>
      <c r="BM28" s="313" t="s">
        <v>57</v>
      </c>
      <c r="BN28" s="313" t="s">
        <v>57</v>
      </c>
      <c r="BO28" s="313" t="s">
        <v>57</v>
      </c>
      <c r="BP28" s="313" t="s">
        <v>57</v>
      </c>
      <c r="BQ28" s="313" t="s">
        <v>57</v>
      </c>
      <c r="BR28" s="313" t="s">
        <v>57</v>
      </c>
      <c r="BS28" s="313" t="s">
        <v>57</v>
      </c>
      <c r="BT28" s="313" t="s">
        <v>57</v>
      </c>
      <c r="BU28" s="313" t="s">
        <v>57</v>
      </c>
      <c r="BV28" s="313" t="s">
        <v>57</v>
      </c>
      <c r="BW28" s="313" t="s">
        <v>57</v>
      </c>
      <c r="BX28" s="313" t="s">
        <v>57</v>
      </c>
      <c r="BY28" s="313" t="s">
        <v>57</v>
      </c>
      <c r="BZ28" s="313" t="s">
        <v>57</v>
      </c>
      <c r="CA28" s="313" t="s">
        <v>57</v>
      </c>
      <c r="CB28" s="313" t="s">
        <v>57</v>
      </c>
      <c r="CC28" s="313" t="s">
        <v>57</v>
      </c>
      <c r="CD28" s="313" t="s">
        <v>57</v>
      </c>
      <c r="CE28" s="313" t="s">
        <v>57</v>
      </c>
      <c r="CF28" s="313" t="s">
        <v>57</v>
      </c>
      <c r="CG28" s="313" t="s">
        <v>57</v>
      </c>
      <c r="CH28" s="313" t="s">
        <v>57</v>
      </c>
      <c r="CI28" s="313" t="s">
        <v>57</v>
      </c>
      <c r="CJ28" s="313" t="s">
        <v>57</v>
      </c>
      <c r="CK28" s="313" t="s">
        <v>57</v>
      </c>
      <c r="CL28" s="313" t="s">
        <v>57</v>
      </c>
      <c r="CM28" s="313" t="s">
        <v>57</v>
      </c>
      <c r="CN28" s="313" t="s">
        <v>57</v>
      </c>
      <c r="CO28" s="313" t="s">
        <v>57</v>
      </c>
      <c r="CP28" s="313" t="s">
        <v>57</v>
      </c>
      <c r="CQ28" s="313" t="s">
        <v>57</v>
      </c>
      <c r="CR28" s="313" t="s">
        <v>57</v>
      </c>
      <c r="CS28" s="313" t="s">
        <v>57</v>
      </c>
      <c r="CT28" s="313" t="s">
        <v>57</v>
      </c>
      <c r="CU28" s="313" t="s">
        <v>57</v>
      </c>
      <c r="CV28" s="313" t="s">
        <v>57</v>
      </c>
      <c r="CW28" s="313" t="s">
        <v>57</v>
      </c>
      <c r="CX28" s="313" t="s">
        <v>57</v>
      </c>
      <c r="CY28" s="313" t="s">
        <v>57</v>
      </c>
      <c r="CZ28" s="313" t="s">
        <v>57</v>
      </c>
      <c r="DA28" s="313" t="s">
        <v>57</v>
      </c>
      <c r="DB28" s="313" t="s">
        <v>57</v>
      </c>
      <c r="DC28" s="313" t="s">
        <v>57</v>
      </c>
      <c r="DD28" s="313" t="s">
        <v>57</v>
      </c>
      <c r="DE28" s="313" t="s">
        <v>57</v>
      </c>
      <c r="DF28" s="313" t="s">
        <v>57</v>
      </c>
      <c r="DG28" s="313" t="s">
        <v>57</v>
      </c>
      <c r="DH28" s="313" t="s">
        <v>57</v>
      </c>
      <c r="DI28" s="313" t="s">
        <v>57</v>
      </c>
      <c r="DJ28" s="313" t="s">
        <v>57</v>
      </c>
      <c r="DK28" s="313" t="s">
        <v>57</v>
      </c>
      <c r="DL28" s="313" t="s">
        <v>57</v>
      </c>
      <c r="DM28" s="313" t="s">
        <v>57</v>
      </c>
      <c r="DN28" s="313" t="s">
        <v>57</v>
      </c>
      <c r="DO28" s="313" t="s">
        <v>57</v>
      </c>
      <c r="DP28" s="313" t="s">
        <v>57</v>
      </c>
      <c r="DQ28" s="313" t="s">
        <v>57</v>
      </c>
      <c r="DR28" s="313" t="s">
        <v>57</v>
      </c>
      <c r="DS28" s="313" t="s">
        <v>57</v>
      </c>
      <c r="DT28" s="313" t="s">
        <v>57</v>
      </c>
      <c r="DU28" s="313" t="s">
        <v>57</v>
      </c>
      <c r="DV28" s="313" t="s">
        <v>57</v>
      </c>
      <c r="DW28" s="313" t="s">
        <v>57</v>
      </c>
      <c r="DX28" s="313" t="s">
        <v>57</v>
      </c>
      <c r="DY28" s="313" t="s">
        <v>57</v>
      </c>
      <c r="DZ28" s="313" t="s">
        <v>57</v>
      </c>
      <c r="EA28" s="313" t="s">
        <v>57</v>
      </c>
      <c r="EB28" s="313" t="s">
        <v>57</v>
      </c>
      <c r="EC28" s="313" t="s">
        <v>57</v>
      </c>
      <c r="ED28" s="313" t="s">
        <v>57</v>
      </c>
      <c r="EE28" s="313" t="s">
        <v>57</v>
      </c>
      <c r="EF28" s="313" t="s">
        <v>57</v>
      </c>
      <c r="EG28" s="313" t="s">
        <v>57</v>
      </c>
      <c r="EH28" s="313" t="s">
        <v>57</v>
      </c>
      <c r="EI28" s="313" t="s">
        <v>57</v>
      </c>
      <c r="EJ28" s="313" t="s">
        <v>57</v>
      </c>
      <c r="EK28" s="313" t="s">
        <v>57</v>
      </c>
      <c r="EL28" s="313" t="s">
        <v>57</v>
      </c>
      <c r="EM28" s="313" t="s">
        <v>57</v>
      </c>
      <c r="EN28" s="313" t="s">
        <v>57</v>
      </c>
      <c r="EO28" s="313" t="s">
        <v>57</v>
      </c>
      <c r="EP28" s="313" t="s">
        <v>57</v>
      </c>
      <c r="EQ28" s="313" t="s">
        <v>57</v>
      </c>
      <c r="ER28" s="313" t="s">
        <v>57</v>
      </c>
      <c r="ES28" s="313" t="s">
        <v>57</v>
      </c>
      <c r="ET28" s="313" t="s">
        <v>57</v>
      </c>
      <c r="EU28" s="313" t="s">
        <v>57</v>
      </c>
      <c r="EV28" s="313" t="s">
        <v>57</v>
      </c>
      <c r="EW28" s="313" t="s">
        <v>57</v>
      </c>
      <c r="EX28" s="313" t="s">
        <v>57</v>
      </c>
      <c r="EY28" s="313" t="s">
        <v>57</v>
      </c>
      <c r="EZ28" s="313" t="s">
        <v>57</v>
      </c>
      <c r="FA28" s="313" t="s">
        <v>57</v>
      </c>
      <c r="FB28" s="313" t="s">
        <v>57</v>
      </c>
      <c r="FC28" s="313" t="s">
        <v>57</v>
      </c>
      <c r="FD28" s="313" t="s">
        <v>57</v>
      </c>
      <c r="FE28" s="313" t="s">
        <v>57</v>
      </c>
      <c r="FF28" s="287"/>
      <c r="FG28" s="313" t="s">
        <v>57</v>
      </c>
      <c r="FH28" s="314" t="s">
        <v>156</v>
      </c>
      <c r="FI28" s="314" t="s">
        <v>156</v>
      </c>
      <c r="FJ28" s="314" t="s">
        <v>156</v>
      </c>
      <c r="FK28" s="310">
        <v>5465.4308647058824</v>
      </c>
      <c r="FL28" s="314" t="s">
        <v>156</v>
      </c>
      <c r="FM28" s="314" t="s">
        <v>156</v>
      </c>
      <c r="FN28" s="314" t="s">
        <v>156</v>
      </c>
      <c r="FO28" s="288"/>
    </row>
    <row r="29" spans="1:171" ht="15" customHeight="1">
      <c r="A29" s="275" t="s">
        <v>182</v>
      </c>
      <c r="B29" s="289" t="s">
        <v>27</v>
      </c>
      <c r="C29" s="313" t="s">
        <v>57</v>
      </c>
      <c r="D29" s="313" t="s">
        <v>57</v>
      </c>
      <c r="E29" s="98">
        <v>68406549940</v>
      </c>
      <c r="F29" s="98">
        <v>68432446248</v>
      </c>
      <c r="G29" s="98">
        <f t="shared" si="0"/>
        <v>-25896308</v>
      </c>
      <c r="H29" s="313" t="s">
        <v>57</v>
      </c>
      <c r="I29" s="313" t="s">
        <v>57</v>
      </c>
      <c r="J29" s="313" t="s">
        <v>57</v>
      </c>
      <c r="K29" s="313" t="s">
        <v>57</v>
      </c>
      <c r="L29" s="313" t="s">
        <v>57</v>
      </c>
      <c r="M29" s="313" t="s">
        <v>57</v>
      </c>
      <c r="N29" s="313" t="s">
        <v>57</v>
      </c>
      <c r="O29" s="313" t="s">
        <v>57</v>
      </c>
      <c r="P29" s="313" t="s">
        <v>57</v>
      </c>
      <c r="Q29" s="313" t="s">
        <v>57</v>
      </c>
      <c r="R29" s="313" t="s">
        <v>57</v>
      </c>
      <c r="S29" s="313" t="s">
        <v>57</v>
      </c>
      <c r="T29" s="313" t="s">
        <v>57</v>
      </c>
      <c r="U29" s="313" t="s">
        <v>57</v>
      </c>
      <c r="V29" s="313" t="s">
        <v>57</v>
      </c>
      <c r="W29" s="313" t="s">
        <v>57</v>
      </c>
      <c r="X29" s="313" t="s">
        <v>57</v>
      </c>
      <c r="Y29" s="313" t="s">
        <v>57</v>
      </c>
      <c r="Z29" s="313" t="s">
        <v>57</v>
      </c>
      <c r="AA29" s="313" t="s">
        <v>57</v>
      </c>
      <c r="AB29" s="313" t="s">
        <v>57</v>
      </c>
      <c r="AC29" s="313" t="s">
        <v>57</v>
      </c>
      <c r="AD29" s="313" t="s">
        <v>57</v>
      </c>
      <c r="AE29" s="313" t="s">
        <v>57</v>
      </c>
      <c r="AF29" s="313" t="s">
        <v>57</v>
      </c>
      <c r="AG29" s="313" t="s">
        <v>57</v>
      </c>
      <c r="AH29" s="313" t="s">
        <v>57</v>
      </c>
      <c r="AI29" s="313" t="s">
        <v>57</v>
      </c>
      <c r="AJ29" s="313" t="s">
        <v>57</v>
      </c>
      <c r="AK29" s="313" t="s">
        <v>57</v>
      </c>
      <c r="AL29" s="313" t="s">
        <v>57</v>
      </c>
      <c r="AM29" s="313" t="s">
        <v>57</v>
      </c>
      <c r="AN29" s="313" t="s">
        <v>57</v>
      </c>
      <c r="AO29" s="313" t="s">
        <v>57</v>
      </c>
      <c r="AP29" s="313" t="s">
        <v>57</v>
      </c>
      <c r="AQ29" s="313" t="s">
        <v>57</v>
      </c>
      <c r="AR29" s="313" t="s">
        <v>57</v>
      </c>
      <c r="AS29" s="313" t="s">
        <v>57</v>
      </c>
      <c r="AT29" s="313" t="s">
        <v>57</v>
      </c>
      <c r="AU29" s="313" t="s">
        <v>57</v>
      </c>
      <c r="AV29" s="313" t="s">
        <v>57</v>
      </c>
      <c r="AW29" s="313" t="s">
        <v>57</v>
      </c>
      <c r="AX29" s="313" t="s">
        <v>57</v>
      </c>
      <c r="AY29" s="313" t="s">
        <v>57</v>
      </c>
      <c r="AZ29" s="313" t="s">
        <v>57</v>
      </c>
      <c r="BA29" s="313" t="s">
        <v>57</v>
      </c>
      <c r="BB29" s="313" t="s">
        <v>57</v>
      </c>
      <c r="BC29" s="313" t="s">
        <v>57</v>
      </c>
      <c r="BD29" s="313" t="s">
        <v>57</v>
      </c>
      <c r="BE29" s="313" t="s">
        <v>57</v>
      </c>
      <c r="BF29" s="313" t="s">
        <v>57</v>
      </c>
      <c r="BG29" s="313" t="s">
        <v>57</v>
      </c>
      <c r="BH29" s="313" t="s">
        <v>57</v>
      </c>
      <c r="BI29" s="313" t="s">
        <v>57</v>
      </c>
      <c r="BJ29" s="313" t="s">
        <v>57</v>
      </c>
      <c r="BK29" s="313" t="s">
        <v>57</v>
      </c>
      <c r="BL29" s="313" t="s">
        <v>57</v>
      </c>
      <c r="BM29" s="313" t="s">
        <v>57</v>
      </c>
      <c r="BN29" s="313" t="s">
        <v>57</v>
      </c>
      <c r="BO29" s="313" t="s">
        <v>57</v>
      </c>
      <c r="BP29" s="313" t="s">
        <v>57</v>
      </c>
      <c r="BQ29" s="313" t="s">
        <v>57</v>
      </c>
      <c r="BR29" s="313" t="s">
        <v>57</v>
      </c>
      <c r="BS29" s="313" t="s">
        <v>57</v>
      </c>
      <c r="BT29" s="313" t="s">
        <v>57</v>
      </c>
      <c r="BU29" s="313" t="s">
        <v>57</v>
      </c>
      <c r="BV29" s="313" t="s">
        <v>57</v>
      </c>
      <c r="BW29" s="313" t="s">
        <v>57</v>
      </c>
      <c r="BX29" s="313" t="s">
        <v>57</v>
      </c>
      <c r="BY29" s="313" t="s">
        <v>57</v>
      </c>
      <c r="BZ29" s="313" t="s">
        <v>57</v>
      </c>
      <c r="CA29" s="313" t="s">
        <v>57</v>
      </c>
      <c r="CB29" s="313" t="s">
        <v>57</v>
      </c>
      <c r="CC29" s="313" t="s">
        <v>57</v>
      </c>
      <c r="CD29" s="313" t="s">
        <v>57</v>
      </c>
      <c r="CE29" s="313" t="s">
        <v>57</v>
      </c>
      <c r="CF29" s="313" t="s">
        <v>57</v>
      </c>
      <c r="CG29" s="313" t="s">
        <v>57</v>
      </c>
      <c r="CH29" s="313" t="s">
        <v>57</v>
      </c>
      <c r="CI29" s="313" t="s">
        <v>57</v>
      </c>
      <c r="CJ29" s="313" t="s">
        <v>57</v>
      </c>
      <c r="CK29" s="313" t="s">
        <v>57</v>
      </c>
      <c r="CL29" s="313" t="s">
        <v>57</v>
      </c>
      <c r="CM29" s="313" t="s">
        <v>57</v>
      </c>
      <c r="CN29" s="313" t="s">
        <v>57</v>
      </c>
      <c r="CO29" s="313" t="s">
        <v>57</v>
      </c>
      <c r="CP29" s="313" t="s">
        <v>57</v>
      </c>
      <c r="CQ29" s="313" t="s">
        <v>57</v>
      </c>
      <c r="CR29" s="313" t="s">
        <v>57</v>
      </c>
      <c r="CS29" s="313" t="s">
        <v>57</v>
      </c>
      <c r="CT29" s="313" t="s">
        <v>57</v>
      </c>
      <c r="CU29" s="313" t="s">
        <v>57</v>
      </c>
      <c r="CV29" s="313" t="s">
        <v>57</v>
      </c>
      <c r="CW29" s="313" t="s">
        <v>57</v>
      </c>
      <c r="CX29" s="313" t="s">
        <v>57</v>
      </c>
      <c r="CY29" s="313" t="s">
        <v>57</v>
      </c>
      <c r="CZ29" s="313" t="s">
        <v>57</v>
      </c>
      <c r="DA29" s="313" t="s">
        <v>57</v>
      </c>
      <c r="DB29" s="313" t="s">
        <v>57</v>
      </c>
      <c r="DC29" s="313" t="s">
        <v>57</v>
      </c>
      <c r="DD29" s="313" t="s">
        <v>57</v>
      </c>
      <c r="DE29" s="313" t="s">
        <v>57</v>
      </c>
      <c r="DF29" s="313" t="s">
        <v>57</v>
      </c>
      <c r="DG29" s="313" t="s">
        <v>57</v>
      </c>
      <c r="DH29" s="313" t="s">
        <v>57</v>
      </c>
      <c r="DI29" s="313" t="s">
        <v>57</v>
      </c>
      <c r="DJ29" s="313" t="s">
        <v>57</v>
      </c>
      <c r="DK29" s="313" t="s">
        <v>57</v>
      </c>
      <c r="DL29" s="313" t="s">
        <v>57</v>
      </c>
      <c r="DM29" s="313" t="s">
        <v>57</v>
      </c>
      <c r="DN29" s="313" t="s">
        <v>57</v>
      </c>
      <c r="DO29" s="313" t="s">
        <v>57</v>
      </c>
      <c r="DP29" s="313" t="s">
        <v>57</v>
      </c>
      <c r="DQ29" s="313" t="s">
        <v>57</v>
      </c>
      <c r="DR29" s="313" t="s">
        <v>57</v>
      </c>
      <c r="DS29" s="313" t="s">
        <v>57</v>
      </c>
      <c r="DT29" s="313" t="s">
        <v>57</v>
      </c>
      <c r="DU29" s="313" t="s">
        <v>57</v>
      </c>
      <c r="DV29" s="313" t="s">
        <v>57</v>
      </c>
      <c r="DW29" s="313" t="s">
        <v>57</v>
      </c>
      <c r="DX29" s="313" t="s">
        <v>57</v>
      </c>
      <c r="DY29" s="313" t="s">
        <v>57</v>
      </c>
      <c r="DZ29" s="313" t="s">
        <v>57</v>
      </c>
      <c r="EA29" s="313" t="s">
        <v>57</v>
      </c>
      <c r="EB29" s="313" t="s">
        <v>57</v>
      </c>
      <c r="EC29" s="313" t="s">
        <v>57</v>
      </c>
      <c r="ED29" s="313" t="s">
        <v>57</v>
      </c>
      <c r="EE29" s="313" t="s">
        <v>57</v>
      </c>
      <c r="EF29" s="313" t="s">
        <v>57</v>
      </c>
      <c r="EG29" s="313" t="s">
        <v>57</v>
      </c>
      <c r="EH29" s="313" t="s">
        <v>57</v>
      </c>
      <c r="EI29" s="313" t="s">
        <v>57</v>
      </c>
      <c r="EJ29" s="313" t="s">
        <v>57</v>
      </c>
      <c r="EK29" s="313" t="s">
        <v>57</v>
      </c>
      <c r="EL29" s="313" t="s">
        <v>57</v>
      </c>
      <c r="EM29" s="313" t="s">
        <v>57</v>
      </c>
      <c r="EN29" s="313" t="s">
        <v>57</v>
      </c>
      <c r="EO29" s="313" t="s">
        <v>57</v>
      </c>
      <c r="EP29" s="313" t="s">
        <v>57</v>
      </c>
      <c r="EQ29" s="313" t="s">
        <v>57</v>
      </c>
      <c r="ER29" s="313" t="s">
        <v>57</v>
      </c>
      <c r="ES29" s="313" t="s">
        <v>57</v>
      </c>
      <c r="ET29" s="313" t="s">
        <v>57</v>
      </c>
      <c r="EU29" s="313" t="s">
        <v>57</v>
      </c>
      <c r="EV29" s="313" t="s">
        <v>57</v>
      </c>
      <c r="EW29" s="313" t="s">
        <v>57</v>
      </c>
      <c r="EX29" s="313" t="s">
        <v>57</v>
      </c>
      <c r="EY29" s="313" t="s">
        <v>57</v>
      </c>
      <c r="EZ29" s="313" t="s">
        <v>57</v>
      </c>
      <c r="FA29" s="313" t="s">
        <v>57</v>
      </c>
      <c r="FB29" s="313" t="s">
        <v>57</v>
      </c>
      <c r="FC29" s="313" t="s">
        <v>57</v>
      </c>
      <c r="FD29" s="313" t="s">
        <v>57</v>
      </c>
      <c r="FE29" s="313" t="s">
        <v>57</v>
      </c>
      <c r="FF29" s="287"/>
      <c r="FG29" s="313" t="s">
        <v>57</v>
      </c>
      <c r="FH29" s="314" t="s">
        <v>156</v>
      </c>
      <c r="FI29" s="314" t="s">
        <v>156</v>
      </c>
      <c r="FJ29" s="314" t="s">
        <v>156</v>
      </c>
      <c r="FK29" s="310">
        <v>24138.942224587456</v>
      </c>
      <c r="FL29" s="314" t="s">
        <v>156</v>
      </c>
      <c r="FM29" s="314" t="s">
        <v>156</v>
      </c>
      <c r="FN29" s="314" t="s">
        <v>156</v>
      </c>
      <c r="FO29" s="288"/>
    </row>
    <row r="30" spans="1:171" ht="15" customHeight="1">
      <c r="A30" s="275" t="s">
        <v>183</v>
      </c>
      <c r="B30" s="289" t="s">
        <v>28</v>
      </c>
      <c r="C30" s="313" t="s">
        <v>57</v>
      </c>
      <c r="D30" s="313" t="s">
        <v>57</v>
      </c>
      <c r="E30" s="98">
        <v>51175882591</v>
      </c>
      <c r="F30" s="98">
        <v>51175882591</v>
      </c>
      <c r="G30" s="98">
        <f t="shared" si="0"/>
        <v>0</v>
      </c>
      <c r="H30" s="313" t="s">
        <v>57</v>
      </c>
      <c r="I30" s="313" t="s">
        <v>57</v>
      </c>
      <c r="J30" s="313" t="s">
        <v>57</v>
      </c>
      <c r="K30" s="313" t="s">
        <v>57</v>
      </c>
      <c r="L30" s="313" t="s">
        <v>57</v>
      </c>
      <c r="M30" s="313" t="s">
        <v>57</v>
      </c>
      <c r="N30" s="313" t="s">
        <v>57</v>
      </c>
      <c r="O30" s="313" t="s">
        <v>57</v>
      </c>
      <c r="P30" s="313" t="s">
        <v>57</v>
      </c>
      <c r="Q30" s="313" t="s">
        <v>57</v>
      </c>
      <c r="R30" s="313" t="s">
        <v>57</v>
      </c>
      <c r="S30" s="313" t="s">
        <v>57</v>
      </c>
      <c r="T30" s="313" t="s">
        <v>57</v>
      </c>
      <c r="U30" s="313" t="s">
        <v>57</v>
      </c>
      <c r="V30" s="313" t="s">
        <v>57</v>
      </c>
      <c r="W30" s="313" t="s">
        <v>57</v>
      </c>
      <c r="X30" s="313" t="s">
        <v>57</v>
      </c>
      <c r="Y30" s="313" t="s">
        <v>57</v>
      </c>
      <c r="Z30" s="313" t="s">
        <v>57</v>
      </c>
      <c r="AA30" s="313" t="s">
        <v>57</v>
      </c>
      <c r="AB30" s="313" t="s">
        <v>57</v>
      </c>
      <c r="AC30" s="313" t="s">
        <v>57</v>
      </c>
      <c r="AD30" s="313" t="s">
        <v>57</v>
      </c>
      <c r="AE30" s="313" t="s">
        <v>57</v>
      </c>
      <c r="AF30" s="313" t="s">
        <v>57</v>
      </c>
      <c r="AG30" s="313" t="s">
        <v>57</v>
      </c>
      <c r="AH30" s="313" t="s">
        <v>57</v>
      </c>
      <c r="AI30" s="313" t="s">
        <v>57</v>
      </c>
      <c r="AJ30" s="313" t="s">
        <v>57</v>
      </c>
      <c r="AK30" s="313" t="s">
        <v>57</v>
      </c>
      <c r="AL30" s="313" t="s">
        <v>57</v>
      </c>
      <c r="AM30" s="313" t="s">
        <v>57</v>
      </c>
      <c r="AN30" s="313" t="s">
        <v>57</v>
      </c>
      <c r="AO30" s="313" t="s">
        <v>57</v>
      </c>
      <c r="AP30" s="313" t="s">
        <v>57</v>
      </c>
      <c r="AQ30" s="313" t="s">
        <v>57</v>
      </c>
      <c r="AR30" s="313" t="s">
        <v>57</v>
      </c>
      <c r="AS30" s="313" t="s">
        <v>57</v>
      </c>
      <c r="AT30" s="313" t="s">
        <v>57</v>
      </c>
      <c r="AU30" s="313" t="s">
        <v>57</v>
      </c>
      <c r="AV30" s="313" t="s">
        <v>57</v>
      </c>
      <c r="AW30" s="313" t="s">
        <v>57</v>
      </c>
      <c r="AX30" s="313" t="s">
        <v>57</v>
      </c>
      <c r="AY30" s="313" t="s">
        <v>57</v>
      </c>
      <c r="AZ30" s="313" t="s">
        <v>57</v>
      </c>
      <c r="BA30" s="313" t="s">
        <v>57</v>
      </c>
      <c r="BB30" s="313" t="s">
        <v>57</v>
      </c>
      <c r="BC30" s="313" t="s">
        <v>57</v>
      </c>
      <c r="BD30" s="313" t="s">
        <v>57</v>
      </c>
      <c r="BE30" s="313" t="s">
        <v>57</v>
      </c>
      <c r="BF30" s="313" t="s">
        <v>57</v>
      </c>
      <c r="BG30" s="313" t="s">
        <v>57</v>
      </c>
      <c r="BH30" s="313" t="s">
        <v>57</v>
      </c>
      <c r="BI30" s="313" t="s">
        <v>57</v>
      </c>
      <c r="BJ30" s="313" t="s">
        <v>57</v>
      </c>
      <c r="BK30" s="313" t="s">
        <v>57</v>
      </c>
      <c r="BL30" s="313" t="s">
        <v>57</v>
      </c>
      <c r="BM30" s="313" t="s">
        <v>57</v>
      </c>
      <c r="BN30" s="313" t="s">
        <v>57</v>
      </c>
      <c r="BO30" s="313" t="s">
        <v>57</v>
      </c>
      <c r="BP30" s="313" t="s">
        <v>57</v>
      </c>
      <c r="BQ30" s="313" t="s">
        <v>57</v>
      </c>
      <c r="BR30" s="313" t="s">
        <v>57</v>
      </c>
      <c r="BS30" s="313" t="s">
        <v>57</v>
      </c>
      <c r="BT30" s="313" t="s">
        <v>57</v>
      </c>
      <c r="BU30" s="313" t="s">
        <v>57</v>
      </c>
      <c r="BV30" s="313" t="s">
        <v>57</v>
      </c>
      <c r="BW30" s="313" t="s">
        <v>57</v>
      </c>
      <c r="BX30" s="313" t="s">
        <v>57</v>
      </c>
      <c r="BY30" s="313" t="s">
        <v>57</v>
      </c>
      <c r="BZ30" s="313" t="s">
        <v>57</v>
      </c>
      <c r="CA30" s="313" t="s">
        <v>57</v>
      </c>
      <c r="CB30" s="313" t="s">
        <v>57</v>
      </c>
      <c r="CC30" s="313" t="s">
        <v>57</v>
      </c>
      <c r="CD30" s="313" t="s">
        <v>57</v>
      </c>
      <c r="CE30" s="313" t="s">
        <v>57</v>
      </c>
      <c r="CF30" s="313" t="s">
        <v>57</v>
      </c>
      <c r="CG30" s="313" t="s">
        <v>57</v>
      </c>
      <c r="CH30" s="313" t="s">
        <v>57</v>
      </c>
      <c r="CI30" s="313" t="s">
        <v>57</v>
      </c>
      <c r="CJ30" s="313" t="s">
        <v>57</v>
      </c>
      <c r="CK30" s="313" t="s">
        <v>57</v>
      </c>
      <c r="CL30" s="313" t="s">
        <v>57</v>
      </c>
      <c r="CM30" s="313" t="s">
        <v>57</v>
      </c>
      <c r="CN30" s="313" t="s">
        <v>57</v>
      </c>
      <c r="CO30" s="313" t="s">
        <v>57</v>
      </c>
      <c r="CP30" s="313" t="s">
        <v>57</v>
      </c>
      <c r="CQ30" s="313" t="s">
        <v>57</v>
      </c>
      <c r="CR30" s="313" t="s">
        <v>57</v>
      </c>
      <c r="CS30" s="313" t="s">
        <v>57</v>
      </c>
      <c r="CT30" s="313" t="s">
        <v>57</v>
      </c>
      <c r="CU30" s="313" t="s">
        <v>57</v>
      </c>
      <c r="CV30" s="313" t="s">
        <v>57</v>
      </c>
      <c r="CW30" s="313" t="s">
        <v>57</v>
      </c>
      <c r="CX30" s="313" t="s">
        <v>57</v>
      </c>
      <c r="CY30" s="313" t="s">
        <v>57</v>
      </c>
      <c r="CZ30" s="313" t="s">
        <v>57</v>
      </c>
      <c r="DA30" s="313" t="s">
        <v>57</v>
      </c>
      <c r="DB30" s="313" t="s">
        <v>57</v>
      </c>
      <c r="DC30" s="313" t="s">
        <v>57</v>
      </c>
      <c r="DD30" s="313" t="s">
        <v>57</v>
      </c>
      <c r="DE30" s="313" t="s">
        <v>57</v>
      </c>
      <c r="DF30" s="313" t="s">
        <v>57</v>
      </c>
      <c r="DG30" s="313" t="s">
        <v>57</v>
      </c>
      <c r="DH30" s="313" t="s">
        <v>57</v>
      </c>
      <c r="DI30" s="313" t="s">
        <v>57</v>
      </c>
      <c r="DJ30" s="313" t="s">
        <v>57</v>
      </c>
      <c r="DK30" s="313" t="s">
        <v>57</v>
      </c>
      <c r="DL30" s="313" t="s">
        <v>57</v>
      </c>
      <c r="DM30" s="313" t="s">
        <v>57</v>
      </c>
      <c r="DN30" s="313" t="s">
        <v>57</v>
      </c>
      <c r="DO30" s="313" t="s">
        <v>57</v>
      </c>
      <c r="DP30" s="313" t="s">
        <v>57</v>
      </c>
      <c r="DQ30" s="313" t="s">
        <v>57</v>
      </c>
      <c r="DR30" s="313" t="s">
        <v>57</v>
      </c>
      <c r="DS30" s="313" t="s">
        <v>57</v>
      </c>
      <c r="DT30" s="313" t="s">
        <v>57</v>
      </c>
      <c r="DU30" s="313" t="s">
        <v>57</v>
      </c>
      <c r="DV30" s="313" t="s">
        <v>57</v>
      </c>
      <c r="DW30" s="313" t="s">
        <v>57</v>
      </c>
      <c r="DX30" s="313" t="s">
        <v>57</v>
      </c>
      <c r="DY30" s="313" t="s">
        <v>57</v>
      </c>
      <c r="DZ30" s="313" t="s">
        <v>57</v>
      </c>
      <c r="EA30" s="313" t="s">
        <v>57</v>
      </c>
      <c r="EB30" s="313" t="s">
        <v>57</v>
      </c>
      <c r="EC30" s="313" t="s">
        <v>57</v>
      </c>
      <c r="ED30" s="313" t="s">
        <v>57</v>
      </c>
      <c r="EE30" s="313" t="s">
        <v>57</v>
      </c>
      <c r="EF30" s="313" t="s">
        <v>57</v>
      </c>
      <c r="EG30" s="313" t="s">
        <v>57</v>
      </c>
      <c r="EH30" s="313" t="s">
        <v>57</v>
      </c>
      <c r="EI30" s="313" t="s">
        <v>57</v>
      </c>
      <c r="EJ30" s="313" t="s">
        <v>57</v>
      </c>
      <c r="EK30" s="313" t="s">
        <v>57</v>
      </c>
      <c r="EL30" s="313" t="s">
        <v>57</v>
      </c>
      <c r="EM30" s="313" t="s">
        <v>57</v>
      </c>
      <c r="EN30" s="313" t="s">
        <v>57</v>
      </c>
      <c r="EO30" s="313" t="s">
        <v>57</v>
      </c>
      <c r="EP30" s="313" t="s">
        <v>57</v>
      </c>
      <c r="EQ30" s="313" t="s">
        <v>57</v>
      </c>
      <c r="ER30" s="313" t="s">
        <v>57</v>
      </c>
      <c r="ES30" s="313" t="s">
        <v>57</v>
      </c>
      <c r="ET30" s="313" t="s">
        <v>57</v>
      </c>
      <c r="EU30" s="313" t="s">
        <v>57</v>
      </c>
      <c r="EV30" s="313" t="s">
        <v>57</v>
      </c>
      <c r="EW30" s="313" t="s">
        <v>57</v>
      </c>
      <c r="EX30" s="313" t="s">
        <v>57</v>
      </c>
      <c r="EY30" s="313" t="s">
        <v>57</v>
      </c>
      <c r="EZ30" s="313" t="s">
        <v>57</v>
      </c>
      <c r="FA30" s="313" t="s">
        <v>57</v>
      </c>
      <c r="FB30" s="313" t="s">
        <v>57</v>
      </c>
      <c r="FC30" s="313" t="s">
        <v>57</v>
      </c>
      <c r="FD30" s="313" t="s">
        <v>57</v>
      </c>
      <c r="FE30" s="313" t="s">
        <v>57</v>
      </c>
      <c r="FF30" s="287"/>
      <c r="FG30" s="313" t="s">
        <v>57</v>
      </c>
      <c r="FH30" s="314" t="s">
        <v>156</v>
      </c>
      <c r="FI30" s="314" t="s">
        <v>156</v>
      </c>
      <c r="FJ30" s="314" t="s">
        <v>156</v>
      </c>
      <c r="FK30" s="310">
        <v>4438.0589368472147</v>
      </c>
      <c r="FL30" s="314" t="s">
        <v>156</v>
      </c>
      <c r="FM30" s="314" t="s">
        <v>156</v>
      </c>
      <c r="FN30" s="314" t="s">
        <v>156</v>
      </c>
      <c r="FO30" s="288"/>
    </row>
    <row r="31" spans="1:171" ht="15" customHeight="1">
      <c r="A31" s="275" t="s">
        <v>184</v>
      </c>
      <c r="B31" s="289" t="s">
        <v>29</v>
      </c>
      <c r="C31" s="313" t="s">
        <v>57</v>
      </c>
      <c r="D31" s="313" t="s">
        <v>57</v>
      </c>
      <c r="E31" s="98">
        <v>54933398535</v>
      </c>
      <c r="F31" s="98">
        <v>54933398535</v>
      </c>
      <c r="G31" s="98">
        <f t="shared" si="0"/>
        <v>0</v>
      </c>
      <c r="H31" s="313" t="s">
        <v>57</v>
      </c>
      <c r="I31" s="313" t="s">
        <v>57</v>
      </c>
      <c r="J31" s="313" t="s">
        <v>57</v>
      </c>
      <c r="K31" s="313" t="s">
        <v>57</v>
      </c>
      <c r="L31" s="313" t="s">
        <v>57</v>
      </c>
      <c r="M31" s="313" t="s">
        <v>57</v>
      </c>
      <c r="N31" s="313" t="s">
        <v>57</v>
      </c>
      <c r="O31" s="313" t="s">
        <v>57</v>
      </c>
      <c r="P31" s="313" t="s">
        <v>57</v>
      </c>
      <c r="Q31" s="313" t="s">
        <v>57</v>
      </c>
      <c r="R31" s="313" t="s">
        <v>57</v>
      </c>
      <c r="S31" s="313" t="s">
        <v>57</v>
      </c>
      <c r="T31" s="313" t="s">
        <v>57</v>
      </c>
      <c r="U31" s="313" t="s">
        <v>57</v>
      </c>
      <c r="V31" s="313" t="s">
        <v>57</v>
      </c>
      <c r="W31" s="313" t="s">
        <v>57</v>
      </c>
      <c r="X31" s="313" t="s">
        <v>57</v>
      </c>
      <c r="Y31" s="313" t="s">
        <v>57</v>
      </c>
      <c r="Z31" s="313" t="s">
        <v>57</v>
      </c>
      <c r="AA31" s="313" t="s">
        <v>57</v>
      </c>
      <c r="AB31" s="313" t="s">
        <v>57</v>
      </c>
      <c r="AC31" s="313" t="s">
        <v>57</v>
      </c>
      <c r="AD31" s="313" t="s">
        <v>57</v>
      </c>
      <c r="AE31" s="313" t="s">
        <v>57</v>
      </c>
      <c r="AF31" s="313" t="s">
        <v>57</v>
      </c>
      <c r="AG31" s="313" t="s">
        <v>57</v>
      </c>
      <c r="AH31" s="313" t="s">
        <v>57</v>
      </c>
      <c r="AI31" s="313" t="s">
        <v>57</v>
      </c>
      <c r="AJ31" s="313" t="s">
        <v>57</v>
      </c>
      <c r="AK31" s="313" t="s">
        <v>57</v>
      </c>
      <c r="AL31" s="313" t="s">
        <v>57</v>
      </c>
      <c r="AM31" s="313" t="s">
        <v>57</v>
      </c>
      <c r="AN31" s="313" t="s">
        <v>57</v>
      </c>
      <c r="AO31" s="313" t="s">
        <v>57</v>
      </c>
      <c r="AP31" s="313" t="s">
        <v>57</v>
      </c>
      <c r="AQ31" s="313" t="s">
        <v>57</v>
      </c>
      <c r="AR31" s="313" t="s">
        <v>57</v>
      </c>
      <c r="AS31" s="313" t="s">
        <v>57</v>
      </c>
      <c r="AT31" s="313" t="s">
        <v>57</v>
      </c>
      <c r="AU31" s="313" t="s">
        <v>57</v>
      </c>
      <c r="AV31" s="313" t="s">
        <v>57</v>
      </c>
      <c r="AW31" s="313" t="s">
        <v>57</v>
      </c>
      <c r="AX31" s="313" t="s">
        <v>57</v>
      </c>
      <c r="AY31" s="313" t="s">
        <v>57</v>
      </c>
      <c r="AZ31" s="313" t="s">
        <v>57</v>
      </c>
      <c r="BA31" s="313" t="s">
        <v>57</v>
      </c>
      <c r="BB31" s="313" t="s">
        <v>57</v>
      </c>
      <c r="BC31" s="313" t="s">
        <v>57</v>
      </c>
      <c r="BD31" s="313" t="s">
        <v>57</v>
      </c>
      <c r="BE31" s="313" t="s">
        <v>57</v>
      </c>
      <c r="BF31" s="313" t="s">
        <v>57</v>
      </c>
      <c r="BG31" s="313" t="s">
        <v>57</v>
      </c>
      <c r="BH31" s="313" t="s">
        <v>57</v>
      </c>
      <c r="BI31" s="313" t="s">
        <v>57</v>
      </c>
      <c r="BJ31" s="313" t="s">
        <v>57</v>
      </c>
      <c r="BK31" s="313" t="s">
        <v>57</v>
      </c>
      <c r="BL31" s="313" t="s">
        <v>57</v>
      </c>
      <c r="BM31" s="313" t="s">
        <v>57</v>
      </c>
      <c r="BN31" s="313" t="s">
        <v>57</v>
      </c>
      <c r="BO31" s="313" t="s">
        <v>57</v>
      </c>
      <c r="BP31" s="313" t="s">
        <v>57</v>
      </c>
      <c r="BQ31" s="313" t="s">
        <v>57</v>
      </c>
      <c r="BR31" s="313" t="s">
        <v>57</v>
      </c>
      <c r="BS31" s="313" t="s">
        <v>57</v>
      </c>
      <c r="BT31" s="313" t="s">
        <v>57</v>
      </c>
      <c r="BU31" s="313" t="s">
        <v>57</v>
      </c>
      <c r="BV31" s="313" t="s">
        <v>57</v>
      </c>
      <c r="BW31" s="313" t="s">
        <v>57</v>
      </c>
      <c r="BX31" s="313" t="s">
        <v>57</v>
      </c>
      <c r="BY31" s="313" t="s">
        <v>57</v>
      </c>
      <c r="BZ31" s="313" t="s">
        <v>57</v>
      </c>
      <c r="CA31" s="313" t="s">
        <v>57</v>
      </c>
      <c r="CB31" s="313" t="s">
        <v>57</v>
      </c>
      <c r="CC31" s="313" t="s">
        <v>57</v>
      </c>
      <c r="CD31" s="313" t="s">
        <v>57</v>
      </c>
      <c r="CE31" s="313" t="s">
        <v>57</v>
      </c>
      <c r="CF31" s="313" t="s">
        <v>57</v>
      </c>
      <c r="CG31" s="313" t="s">
        <v>57</v>
      </c>
      <c r="CH31" s="313" t="s">
        <v>57</v>
      </c>
      <c r="CI31" s="313" t="s">
        <v>57</v>
      </c>
      <c r="CJ31" s="313" t="s">
        <v>57</v>
      </c>
      <c r="CK31" s="313" t="s">
        <v>57</v>
      </c>
      <c r="CL31" s="313" t="s">
        <v>57</v>
      </c>
      <c r="CM31" s="313" t="s">
        <v>57</v>
      </c>
      <c r="CN31" s="313" t="s">
        <v>57</v>
      </c>
      <c r="CO31" s="313" t="s">
        <v>57</v>
      </c>
      <c r="CP31" s="313" t="s">
        <v>57</v>
      </c>
      <c r="CQ31" s="313" t="s">
        <v>57</v>
      </c>
      <c r="CR31" s="313" t="s">
        <v>57</v>
      </c>
      <c r="CS31" s="313" t="s">
        <v>57</v>
      </c>
      <c r="CT31" s="313" t="s">
        <v>57</v>
      </c>
      <c r="CU31" s="313" t="s">
        <v>57</v>
      </c>
      <c r="CV31" s="313" t="s">
        <v>57</v>
      </c>
      <c r="CW31" s="313" t="s">
        <v>57</v>
      </c>
      <c r="CX31" s="313" t="s">
        <v>57</v>
      </c>
      <c r="CY31" s="313" t="s">
        <v>57</v>
      </c>
      <c r="CZ31" s="313" t="s">
        <v>57</v>
      </c>
      <c r="DA31" s="313" t="s">
        <v>57</v>
      </c>
      <c r="DB31" s="313" t="s">
        <v>57</v>
      </c>
      <c r="DC31" s="313" t="s">
        <v>57</v>
      </c>
      <c r="DD31" s="313" t="s">
        <v>57</v>
      </c>
      <c r="DE31" s="313" t="s">
        <v>57</v>
      </c>
      <c r="DF31" s="313" t="s">
        <v>57</v>
      </c>
      <c r="DG31" s="313" t="s">
        <v>57</v>
      </c>
      <c r="DH31" s="313" t="s">
        <v>57</v>
      </c>
      <c r="DI31" s="313" t="s">
        <v>57</v>
      </c>
      <c r="DJ31" s="313" t="s">
        <v>57</v>
      </c>
      <c r="DK31" s="313" t="s">
        <v>57</v>
      </c>
      <c r="DL31" s="313" t="s">
        <v>57</v>
      </c>
      <c r="DM31" s="313" t="s">
        <v>57</v>
      </c>
      <c r="DN31" s="313" t="s">
        <v>57</v>
      </c>
      <c r="DO31" s="313" t="s">
        <v>57</v>
      </c>
      <c r="DP31" s="313" t="s">
        <v>57</v>
      </c>
      <c r="DQ31" s="313" t="s">
        <v>57</v>
      </c>
      <c r="DR31" s="313" t="s">
        <v>57</v>
      </c>
      <c r="DS31" s="313" t="s">
        <v>57</v>
      </c>
      <c r="DT31" s="313" t="s">
        <v>57</v>
      </c>
      <c r="DU31" s="313" t="s">
        <v>57</v>
      </c>
      <c r="DV31" s="313" t="s">
        <v>57</v>
      </c>
      <c r="DW31" s="313" t="s">
        <v>57</v>
      </c>
      <c r="DX31" s="313" t="s">
        <v>57</v>
      </c>
      <c r="DY31" s="313" t="s">
        <v>57</v>
      </c>
      <c r="DZ31" s="313" t="s">
        <v>57</v>
      </c>
      <c r="EA31" s="313" t="s">
        <v>57</v>
      </c>
      <c r="EB31" s="313" t="s">
        <v>57</v>
      </c>
      <c r="EC31" s="313" t="s">
        <v>57</v>
      </c>
      <c r="ED31" s="313" t="s">
        <v>57</v>
      </c>
      <c r="EE31" s="313" t="s">
        <v>57</v>
      </c>
      <c r="EF31" s="313" t="s">
        <v>57</v>
      </c>
      <c r="EG31" s="313" t="s">
        <v>57</v>
      </c>
      <c r="EH31" s="313" t="s">
        <v>57</v>
      </c>
      <c r="EI31" s="313" t="s">
        <v>57</v>
      </c>
      <c r="EJ31" s="313" t="s">
        <v>57</v>
      </c>
      <c r="EK31" s="313" t="s">
        <v>57</v>
      </c>
      <c r="EL31" s="313" t="s">
        <v>57</v>
      </c>
      <c r="EM31" s="313" t="s">
        <v>57</v>
      </c>
      <c r="EN31" s="313" t="s">
        <v>57</v>
      </c>
      <c r="EO31" s="313" t="s">
        <v>57</v>
      </c>
      <c r="EP31" s="313" t="s">
        <v>57</v>
      </c>
      <c r="EQ31" s="313" t="s">
        <v>57</v>
      </c>
      <c r="ER31" s="313" t="s">
        <v>57</v>
      </c>
      <c r="ES31" s="313" t="s">
        <v>57</v>
      </c>
      <c r="ET31" s="313" t="s">
        <v>57</v>
      </c>
      <c r="EU31" s="313" t="s">
        <v>57</v>
      </c>
      <c r="EV31" s="313" t="s">
        <v>57</v>
      </c>
      <c r="EW31" s="313" t="s">
        <v>57</v>
      </c>
      <c r="EX31" s="313" t="s">
        <v>57</v>
      </c>
      <c r="EY31" s="313" t="s">
        <v>57</v>
      </c>
      <c r="EZ31" s="313" t="s">
        <v>57</v>
      </c>
      <c r="FA31" s="313" t="s">
        <v>57</v>
      </c>
      <c r="FB31" s="313" t="s">
        <v>57</v>
      </c>
      <c r="FC31" s="313" t="s">
        <v>57</v>
      </c>
      <c r="FD31" s="313" t="s">
        <v>57</v>
      </c>
      <c r="FE31" s="313" t="s">
        <v>57</v>
      </c>
      <c r="FF31" s="287"/>
      <c r="FG31" s="313" t="s">
        <v>57</v>
      </c>
      <c r="FH31" s="314" t="s">
        <v>156</v>
      </c>
      <c r="FI31" s="314" t="s">
        <v>156</v>
      </c>
      <c r="FJ31" s="314" t="s">
        <v>156</v>
      </c>
      <c r="FK31" s="310">
        <v>11550.206417880025</v>
      </c>
      <c r="FL31" s="314" t="s">
        <v>156</v>
      </c>
      <c r="FM31" s="314" t="s">
        <v>156</v>
      </c>
      <c r="FN31" s="314" t="s">
        <v>156</v>
      </c>
      <c r="FO31" s="288"/>
    </row>
    <row r="32" spans="1:171" ht="15" customHeight="1">
      <c r="A32" s="275" t="s">
        <v>185</v>
      </c>
      <c r="B32" s="289" t="s">
        <v>30</v>
      </c>
      <c r="C32" s="313" t="s">
        <v>57</v>
      </c>
      <c r="D32" s="313" t="s">
        <v>57</v>
      </c>
      <c r="E32" s="98">
        <v>18705109588.91</v>
      </c>
      <c r="F32" s="98">
        <v>18705109588.91</v>
      </c>
      <c r="G32" s="98">
        <f t="shared" si="0"/>
        <v>0</v>
      </c>
      <c r="H32" s="313" t="s">
        <v>57</v>
      </c>
      <c r="I32" s="313" t="s">
        <v>57</v>
      </c>
      <c r="J32" s="313" t="s">
        <v>57</v>
      </c>
      <c r="K32" s="313" t="s">
        <v>57</v>
      </c>
      <c r="L32" s="313" t="s">
        <v>57</v>
      </c>
      <c r="M32" s="313" t="s">
        <v>57</v>
      </c>
      <c r="N32" s="313" t="s">
        <v>57</v>
      </c>
      <c r="O32" s="313" t="s">
        <v>57</v>
      </c>
      <c r="P32" s="313" t="s">
        <v>57</v>
      </c>
      <c r="Q32" s="313" t="s">
        <v>57</v>
      </c>
      <c r="R32" s="313" t="s">
        <v>57</v>
      </c>
      <c r="S32" s="313" t="s">
        <v>57</v>
      </c>
      <c r="T32" s="313" t="s">
        <v>57</v>
      </c>
      <c r="U32" s="313" t="s">
        <v>57</v>
      </c>
      <c r="V32" s="313" t="s">
        <v>57</v>
      </c>
      <c r="W32" s="313" t="s">
        <v>57</v>
      </c>
      <c r="X32" s="313" t="s">
        <v>57</v>
      </c>
      <c r="Y32" s="313" t="s">
        <v>57</v>
      </c>
      <c r="Z32" s="313" t="s">
        <v>57</v>
      </c>
      <c r="AA32" s="313" t="s">
        <v>57</v>
      </c>
      <c r="AB32" s="313" t="s">
        <v>57</v>
      </c>
      <c r="AC32" s="313" t="s">
        <v>57</v>
      </c>
      <c r="AD32" s="313" t="s">
        <v>57</v>
      </c>
      <c r="AE32" s="313" t="s">
        <v>57</v>
      </c>
      <c r="AF32" s="313" t="s">
        <v>57</v>
      </c>
      <c r="AG32" s="313" t="s">
        <v>57</v>
      </c>
      <c r="AH32" s="313" t="s">
        <v>57</v>
      </c>
      <c r="AI32" s="313" t="s">
        <v>57</v>
      </c>
      <c r="AJ32" s="313" t="s">
        <v>57</v>
      </c>
      <c r="AK32" s="313" t="s">
        <v>57</v>
      </c>
      <c r="AL32" s="313" t="s">
        <v>57</v>
      </c>
      <c r="AM32" s="313" t="s">
        <v>57</v>
      </c>
      <c r="AN32" s="313" t="s">
        <v>57</v>
      </c>
      <c r="AO32" s="313" t="s">
        <v>57</v>
      </c>
      <c r="AP32" s="313" t="s">
        <v>57</v>
      </c>
      <c r="AQ32" s="313" t="s">
        <v>57</v>
      </c>
      <c r="AR32" s="313" t="s">
        <v>57</v>
      </c>
      <c r="AS32" s="313" t="s">
        <v>57</v>
      </c>
      <c r="AT32" s="313" t="s">
        <v>57</v>
      </c>
      <c r="AU32" s="313" t="s">
        <v>57</v>
      </c>
      <c r="AV32" s="313" t="s">
        <v>57</v>
      </c>
      <c r="AW32" s="313" t="s">
        <v>57</v>
      </c>
      <c r="AX32" s="313" t="s">
        <v>57</v>
      </c>
      <c r="AY32" s="313" t="s">
        <v>57</v>
      </c>
      <c r="AZ32" s="313" t="s">
        <v>57</v>
      </c>
      <c r="BA32" s="313" t="s">
        <v>57</v>
      </c>
      <c r="BB32" s="313" t="s">
        <v>57</v>
      </c>
      <c r="BC32" s="313" t="s">
        <v>57</v>
      </c>
      <c r="BD32" s="313" t="s">
        <v>57</v>
      </c>
      <c r="BE32" s="313" t="s">
        <v>57</v>
      </c>
      <c r="BF32" s="313" t="s">
        <v>57</v>
      </c>
      <c r="BG32" s="313" t="s">
        <v>57</v>
      </c>
      <c r="BH32" s="313" t="s">
        <v>57</v>
      </c>
      <c r="BI32" s="313" t="s">
        <v>57</v>
      </c>
      <c r="BJ32" s="313" t="s">
        <v>57</v>
      </c>
      <c r="BK32" s="313" t="s">
        <v>57</v>
      </c>
      <c r="BL32" s="313" t="s">
        <v>57</v>
      </c>
      <c r="BM32" s="313" t="s">
        <v>57</v>
      </c>
      <c r="BN32" s="313" t="s">
        <v>57</v>
      </c>
      <c r="BO32" s="313" t="s">
        <v>57</v>
      </c>
      <c r="BP32" s="313" t="s">
        <v>57</v>
      </c>
      <c r="BQ32" s="313" t="s">
        <v>57</v>
      </c>
      <c r="BR32" s="313" t="s">
        <v>57</v>
      </c>
      <c r="BS32" s="313" t="s">
        <v>57</v>
      </c>
      <c r="BT32" s="313" t="s">
        <v>57</v>
      </c>
      <c r="BU32" s="313" t="s">
        <v>57</v>
      </c>
      <c r="BV32" s="313" t="s">
        <v>57</v>
      </c>
      <c r="BW32" s="313" t="s">
        <v>57</v>
      </c>
      <c r="BX32" s="313" t="s">
        <v>57</v>
      </c>
      <c r="BY32" s="313" t="s">
        <v>57</v>
      </c>
      <c r="BZ32" s="313" t="s">
        <v>57</v>
      </c>
      <c r="CA32" s="313" t="s">
        <v>57</v>
      </c>
      <c r="CB32" s="313" t="s">
        <v>57</v>
      </c>
      <c r="CC32" s="313" t="s">
        <v>57</v>
      </c>
      <c r="CD32" s="313" t="s">
        <v>57</v>
      </c>
      <c r="CE32" s="313" t="s">
        <v>57</v>
      </c>
      <c r="CF32" s="313" t="s">
        <v>57</v>
      </c>
      <c r="CG32" s="313" t="s">
        <v>57</v>
      </c>
      <c r="CH32" s="313" t="s">
        <v>57</v>
      </c>
      <c r="CI32" s="313" t="s">
        <v>57</v>
      </c>
      <c r="CJ32" s="313" t="s">
        <v>57</v>
      </c>
      <c r="CK32" s="313" t="s">
        <v>57</v>
      </c>
      <c r="CL32" s="313" t="s">
        <v>57</v>
      </c>
      <c r="CM32" s="313" t="s">
        <v>57</v>
      </c>
      <c r="CN32" s="313" t="s">
        <v>57</v>
      </c>
      <c r="CO32" s="313" t="s">
        <v>57</v>
      </c>
      <c r="CP32" s="313" t="s">
        <v>57</v>
      </c>
      <c r="CQ32" s="313" t="s">
        <v>57</v>
      </c>
      <c r="CR32" s="313" t="s">
        <v>57</v>
      </c>
      <c r="CS32" s="313" t="s">
        <v>57</v>
      </c>
      <c r="CT32" s="313" t="s">
        <v>57</v>
      </c>
      <c r="CU32" s="313" t="s">
        <v>57</v>
      </c>
      <c r="CV32" s="313" t="s">
        <v>57</v>
      </c>
      <c r="CW32" s="313" t="s">
        <v>57</v>
      </c>
      <c r="CX32" s="313" t="s">
        <v>57</v>
      </c>
      <c r="CY32" s="313" t="s">
        <v>57</v>
      </c>
      <c r="CZ32" s="313" t="s">
        <v>57</v>
      </c>
      <c r="DA32" s="313" t="s">
        <v>57</v>
      </c>
      <c r="DB32" s="313" t="s">
        <v>57</v>
      </c>
      <c r="DC32" s="313" t="s">
        <v>57</v>
      </c>
      <c r="DD32" s="313" t="s">
        <v>57</v>
      </c>
      <c r="DE32" s="313" t="s">
        <v>57</v>
      </c>
      <c r="DF32" s="313" t="s">
        <v>57</v>
      </c>
      <c r="DG32" s="313" t="s">
        <v>57</v>
      </c>
      <c r="DH32" s="313" t="s">
        <v>57</v>
      </c>
      <c r="DI32" s="313" t="s">
        <v>57</v>
      </c>
      <c r="DJ32" s="313" t="s">
        <v>57</v>
      </c>
      <c r="DK32" s="313" t="s">
        <v>57</v>
      </c>
      <c r="DL32" s="313" t="s">
        <v>57</v>
      </c>
      <c r="DM32" s="313" t="s">
        <v>57</v>
      </c>
      <c r="DN32" s="313" t="s">
        <v>57</v>
      </c>
      <c r="DO32" s="313" t="s">
        <v>57</v>
      </c>
      <c r="DP32" s="313" t="s">
        <v>57</v>
      </c>
      <c r="DQ32" s="313" t="s">
        <v>57</v>
      </c>
      <c r="DR32" s="313" t="s">
        <v>57</v>
      </c>
      <c r="DS32" s="313" t="s">
        <v>57</v>
      </c>
      <c r="DT32" s="313" t="s">
        <v>57</v>
      </c>
      <c r="DU32" s="313" t="s">
        <v>57</v>
      </c>
      <c r="DV32" s="313" t="s">
        <v>57</v>
      </c>
      <c r="DW32" s="313" t="s">
        <v>57</v>
      </c>
      <c r="DX32" s="313" t="s">
        <v>57</v>
      </c>
      <c r="DY32" s="313" t="s">
        <v>57</v>
      </c>
      <c r="DZ32" s="313" t="s">
        <v>57</v>
      </c>
      <c r="EA32" s="313" t="s">
        <v>57</v>
      </c>
      <c r="EB32" s="313" t="s">
        <v>57</v>
      </c>
      <c r="EC32" s="313" t="s">
        <v>57</v>
      </c>
      <c r="ED32" s="313" t="s">
        <v>57</v>
      </c>
      <c r="EE32" s="313" t="s">
        <v>57</v>
      </c>
      <c r="EF32" s="313" t="s">
        <v>57</v>
      </c>
      <c r="EG32" s="313" t="s">
        <v>57</v>
      </c>
      <c r="EH32" s="313" t="s">
        <v>57</v>
      </c>
      <c r="EI32" s="313" t="s">
        <v>57</v>
      </c>
      <c r="EJ32" s="313" t="s">
        <v>57</v>
      </c>
      <c r="EK32" s="313" t="s">
        <v>57</v>
      </c>
      <c r="EL32" s="313" t="s">
        <v>57</v>
      </c>
      <c r="EM32" s="313" t="s">
        <v>57</v>
      </c>
      <c r="EN32" s="313" t="s">
        <v>57</v>
      </c>
      <c r="EO32" s="313" t="s">
        <v>57</v>
      </c>
      <c r="EP32" s="313" t="s">
        <v>57</v>
      </c>
      <c r="EQ32" s="313" t="s">
        <v>57</v>
      </c>
      <c r="ER32" s="313" t="s">
        <v>57</v>
      </c>
      <c r="ES32" s="313" t="s">
        <v>57</v>
      </c>
      <c r="ET32" s="313" t="s">
        <v>57</v>
      </c>
      <c r="EU32" s="313" t="s">
        <v>57</v>
      </c>
      <c r="EV32" s="313" t="s">
        <v>57</v>
      </c>
      <c r="EW32" s="313" t="s">
        <v>57</v>
      </c>
      <c r="EX32" s="313" t="s">
        <v>57</v>
      </c>
      <c r="EY32" s="313" t="s">
        <v>57</v>
      </c>
      <c r="EZ32" s="313" t="s">
        <v>57</v>
      </c>
      <c r="FA32" s="313" t="s">
        <v>57</v>
      </c>
      <c r="FB32" s="313" t="s">
        <v>57</v>
      </c>
      <c r="FC32" s="313" t="s">
        <v>57</v>
      </c>
      <c r="FD32" s="313" t="s">
        <v>57</v>
      </c>
      <c r="FE32" s="313" t="s">
        <v>57</v>
      </c>
      <c r="FF32" s="287"/>
      <c r="FG32" s="313" t="s">
        <v>57</v>
      </c>
      <c r="FH32" s="314" t="s">
        <v>156</v>
      </c>
      <c r="FI32" s="314" t="s">
        <v>156</v>
      </c>
      <c r="FJ32" s="314" t="s">
        <v>156</v>
      </c>
      <c r="FK32" s="310">
        <v>0</v>
      </c>
      <c r="FL32" s="314" t="s">
        <v>156</v>
      </c>
      <c r="FM32" s="314" t="s">
        <v>156</v>
      </c>
      <c r="FN32" s="314" t="s">
        <v>156</v>
      </c>
      <c r="FO32" s="288"/>
    </row>
    <row r="33" spans="1:171" ht="15" customHeight="1">
      <c r="A33" s="275" t="s">
        <v>186</v>
      </c>
      <c r="B33" s="289" t="s">
        <v>31</v>
      </c>
      <c r="C33" s="313" t="s">
        <v>57</v>
      </c>
      <c r="D33" s="313" t="s">
        <v>57</v>
      </c>
      <c r="E33" s="98">
        <v>128361911179</v>
      </c>
      <c r="F33" s="98">
        <v>128361911179</v>
      </c>
      <c r="G33" s="98">
        <f t="shared" si="0"/>
        <v>0</v>
      </c>
      <c r="H33" s="313" t="s">
        <v>57</v>
      </c>
      <c r="I33" s="313" t="s">
        <v>57</v>
      </c>
      <c r="J33" s="313" t="s">
        <v>57</v>
      </c>
      <c r="K33" s="313" t="s">
        <v>57</v>
      </c>
      <c r="L33" s="313" t="s">
        <v>57</v>
      </c>
      <c r="M33" s="313" t="s">
        <v>57</v>
      </c>
      <c r="N33" s="313" t="s">
        <v>57</v>
      </c>
      <c r="O33" s="313" t="s">
        <v>57</v>
      </c>
      <c r="P33" s="313" t="s">
        <v>57</v>
      </c>
      <c r="Q33" s="313" t="s">
        <v>57</v>
      </c>
      <c r="R33" s="313" t="s">
        <v>57</v>
      </c>
      <c r="S33" s="313" t="s">
        <v>57</v>
      </c>
      <c r="T33" s="313" t="s">
        <v>57</v>
      </c>
      <c r="U33" s="313" t="s">
        <v>57</v>
      </c>
      <c r="V33" s="313" t="s">
        <v>57</v>
      </c>
      <c r="W33" s="313" t="s">
        <v>57</v>
      </c>
      <c r="X33" s="313" t="s">
        <v>57</v>
      </c>
      <c r="Y33" s="313" t="s">
        <v>57</v>
      </c>
      <c r="Z33" s="313" t="s">
        <v>57</v>
      </c>
      <c r="AA33" s="313" t="s">
        <v>57</v>
      </c>
      <c r="AB33" s="313" t="s">
        <v>57</v>
      </c>
      <c r="AC33" s="313" t="s">
        <v>57</v>
      </c>
      <c r="AD33" s="313" t="s">
        <v>57</v>
      </c>
      <c r="AE33" s="313" t="s">
        <v>57</v>
      </c>
      <c r="AF33" s="313" t="s">
        <v>57</v>
      </c>
      <c r="AG33" s="313" t="s">
        <v>57</v>
      </c>
      <c r="AH33" s="313" t="s">
        <v>57</v>
      </c>
      <c r="AI33" s="313" t="s">
        <v>57</v>
      </c>
      <c r="AJ33" s="313" t="s">
        <v>57</v>
      </c>
      <c r="AK33" s="313" t="s">
        <v>57</v>
      </c>
      <c r="AL33" s="313" t="s">
        <v>57</v>
      </c>
      <c r="AM33" s="313" t="s">
        <v>57</v>
      </c>
      <c r="AN33" s="313" t="s">
        <v>57</v>
      </c>
      <c r="AO33" s="313" t="s">
        <v>57</v>
      </c>
      <c r="AP33" s="313" t="s">
        <v>57</v>
      </c>
      <c r="AQ33" s="313" t="s">
        <v>57</v>
      </c>
      <c r="AR33" s="313" t="s">
        <v>57</v>
      </c>
      <c r="AS33" s="313" t="s">
        <v>57</v>
      </c>
      <c r="AT33" s="313" t="s">
        <v>57</v>
      </c>
      <c r="AU33" s="313" t="s">
        <v>57</v>
      </c>
      <c r="AV33" s="313" t="s">
        <v>57</v>
      </c>
      <c r="AW33" s="313" t="s">
        <v>57</v>
      </c>
      <c r="AX33" s="313" t="s">
        <v>57</v>
      </c>
      <c r="AY33" s="313" t="s">
        <v>57</v>
      </c>
      <c r="AZ33" s="313" t="s">
        <v>57</v>
      </c>
      <c r="BA33" s="313" t="s">
        <v>57</v>
      </c>
      <c r="BB33" s="313" t="s">
        <v>57</v>
      </c>
      <c r="BC33" s="313" t="s">
        <v>57</v>
      </c>
      <c r="BD33" s="313" t="s">
        <v>57</v>
      </c>
      <c r="BE33" s="313" t="s">
        <v>57</v>
      </c>
      <c r="BF33" s="313" t="s">
        <v>57</v>
      </c>
      <c r="BG33" s="313" t="s">
        <v>57</v>
      </c>
      <c r="BH33" s="313" t="s">
        <v>57</v>
      </c>
      <c r="BI33" s="313" t="s">
        <v>57</v>
      </c>
      <c r="BJ33" s="313" t="s">
        <v>57</v>
      </c>
      <c r="BK33" s="313" t="s">
        <v>57</v>
      </c>
      <c r="BL33" s="313" t="s">
        <v>57</v>
      </c>
      <c r="BM33" s="313" t="s">
        <v>57</v>
      </c>
      <c r="BN33" s="313" t="s">
        <v>57</v>
      </c>
      <c r="BO33" s="313" t="s">
        <v>57</v>
      </c>
      <c r="BP33" s="313" t="s">
        <v>57</v>
      </c>
      <c r="BQ33" s="313" t="s">
        <v>57</v>
      </c>
      <c r="BR33" s="313" t="s">
        <v>57</v>
      </c>
      <c r="BS33" s="313" t="s">
        <v>57</v>
      </c>
      <c r="BT33" s="313" t="s">
        <v>57</v>
      </c>
      <c r="BU33" s="313" t="s">
        <v>57</v>
      </c>
      <c r="BV33" s="313" t="s">
        <v>57</v>
      </c>
      <c r="BW33" s="313" t="s">
        <v>57</v>
      </c>
      <c r="BX33" s="313" t="s">
        <v>57</v>
      </c>
      <c r="BY33" s="313" t="s">
        <v>57</v>
      </c>
      <c r="BZ33" s="313" t="s">
        <v>57</v>
      </c>
      <c r="CA33" s="313" t="s">
        <v>57</v>
      </c>
      <c r="CB33" s="313" t="s">
        <v>57</v>
      </c>
      <c r="CC33" s="313" t="s">
        <v>57</v>
      </c>
      <c r="CD33" s="313" t="s">
        <v>57</v>
      </c>
      <c r="CE33" s="313" t="s">
        <v>57</v>
      </c>
      <c r="CF33" s="313" t="s">
        <v>57</v>
      </c>
      <c r="CG33" s="313" t="s">
        <v>57</v>
      </c>
      <c r="CH33" s="313" t="s">
        <v>57</v>
      </c>
      <c r="CI33" s="313" t="s">
        <v>57</v>
      </c>
      <c r="CJ33" s="313" t="s">
        <v>57</v>
      </c>
      <c r="CK33" s="313" t="s">
        <v>57</v>
      </c>
      <c r="CL33" s="313" t="s">
        <v>57</v>
      </c>
      <c r="CM33" s="313" t="s">
        <v>57</v>
      </c>
      <c r="CN33" s="313" t="s">
        <v>57</v>
      </c>
      <c r="CO33" s="313" t="s">
        <v>57</v>
      </c>
      <c r="CP33" s="313" t="s">
        <v>57</v>
      </c>
      <c r="CQ33" s="313" t="s">
        <v>57</v>
      </c>
      <c r="CR33" s="313" t="s">
        <v>57</v>
      </c>
      <c r="CS33" s="313" t="s">
        <v>57</v>
      </c>
      <c r="CT33" s="313" t="s">
        <v>57</v>
      </c>
      <c r="CU33" s="313" t="s">
        <v>57</v>
      </c>
      <c r="CV33" s="313" t="s">
        <v>57</v>
      </c>
      <c r="CW33" s="313" t="s">
        <v>57</v>
      </c>
      <c r="CX33" s="313" t="s">
        <v>57</v>
      </c>
      <c r="CY33" s="313" t="s">
        <v>57</v>
      </c>
      <c r="CZ33" s="313" t="s">
        <v>57</v>
      </c>
      <c r="DA33" s="313" t="s">
        <v>57</v>
      </c>
      <c r="DB33" s="313" t="s">
        <v>57</v>
      </c>
      <c r="DC33" s="313" t="s">
        <v>57</v>
      </c>
      <c r="DD33" s="313" t="s">
        <v>57</v>
      </c>
      <c r="DE33" s="313" t="s">
        <v>57</v>
      </c>
      <c r="DF33" s="313" t="s">
        <v>57</v>
      </c>
      <c r="DG33" s="313" t="s">
        <v>57</v>
      </c>
      <c r="DH33" s="313" t="s">
        <v>57</v>
      </c>
      <c r="DI33" s="313" t="s">
        <v>57</v>
      </c>
      <c r="DJ33" s="313" t="s">
        <v>57</v>
      </c>
      <c r="DK33" s="313" t="s">
        <v>57</v>
      </c>
      <c r="DL33" s="313" t="s">
        <v>57</v>
      </c>
      <c r="DM33" s="313" t="s">
        <v>57</v>
      </c>
      <c r="DN33" s="313" t="s">
        <v>57</v>
      </c>
      <c r="DO33" s="313" t="s">
        <v>57</v>
      </c>
      <c r="DP33" s="313" t="s">
        <v>57</v>
      </c>
      <c r="DQ33" s="313" t="s">
        <v>57</v>
      </c>
      <c r="DR33" s="313" t="s">
        <v>57</v>
      </c>
      <c r="DS33" s="313" t="s">
        <v>57</v>
      </c>
      <c r="DT33" s="313" t="s">
        <v>57</v>
      </c>
      <c r="DU33" s="313" t="s">
        <v>57</v>
      </c>
      <c r="DV33" s="313" t="s">
        <v>57</v>
      </c>
      <c r="DW33" s="313" t="s">
        <v>57</v>
      </c>
      <c r="DX33" s="313" t="s">
        <v>57</v>
      </c>
      <c r="DY33" s="313" t="s">
        <v>57</v>
      </c>
      <c r="DZ33" s="313" t="s">
        <v>57</v>
      </c>
      <c r="EA33" s="313" t="s">
        <v>57</v>
      </c>
      <c r="EB33" s="313" t="s">
        <v>57</v>
      </c>
      <c r="EC33" s="313" t="s">
        <v>57</v>
      </c>
      <c r="ED33" s="313" t="s">
        <v>57</v>
      </c>
      <c r="EE33" s="313" t="s">
        <v>57</v>
      </c>
      <c r="EF33" s="313" t="s">
        <v>57</v>
      </c>
      <c r="EG33" s="313" t="s">
        <v>57</v>
      </c>
      <c r="EH33" s="313" t="s">
        <v>57</v>
      </c>
      <c r="EI33" s="313" t="s">
        <v>57</v>
      </c>
      <c r="EJ33" s="313" t="s">
        <v>57</v>
      </c>
      <c r="EK33" s="313" t="s">
        <v>57</v>
      </c>
      <c r="EL33" s="313" t="s">
        <v>57</v>
      </c>
      <c r="EM33" s="313" t="s">
        <v>57</v>
      </c>
      <c r="EN33" s="313" t="s">
        <v>57</v>
      </c>
      <c r="EO33" s="313" t="s">
        <v>57</v>
      </c>
      <c r="EP33" s="313" t="s">
        <v>57</v>
      </c>
      <c r="EQ33" s="313" t="s">
        <v>57</v>
      </c>
      <c r="ER33" s="313" t="s">
        <v>57</v>
      </c>
      <c r="ES33" s="313" t="s">
        <v>57</v>
      </c>
      <c r="ET33" s="313" t="s">
        <v>57</v>
      </c>
      <c r="EU33" s="313" t="s">
        <v>57</v>
      </c>
      <c r="EV33" s="313" t="s">
        <v>57</v>
      </c>
      <c r="EW33" s="313" t="s">
        <v>57</v>
      </c>
      <c r="EX33" s="313" t="s">
        <v>57</v>
      </c>
      <c r="EY33" s="313" t="s">
        <v>57</v>
      </c>
      <c r="EZ33" s="313" t="s">
        <v>57</v>
      </c>
      <c r="FA33" s="313" t="s">
        <v>57</v>
      </c>
      <c r="FB33" s="313" t="s">
        <v>57</v>
      </c>
      <c r="FC33" s="313" t="s">
        <v>57</v>
      </c>
      <c r="FD33" s="313" t="s">
        <v>57</v>
      </c>
      <c r="FE33" s="313" t="s">
        <v>57</v>
      </c>
      <c r="FF33" s="287"/>
      <c r="FG33" s="313" t="s">
        <v>57</v>
      </c>
      <c r="FH33" s="314" t="s">
        <v>156</v>
      </c>
      <c r="FI33" s="314" t="s">
        <v>156</v>
      </c>
      <c r="FJ33" s="314" t="s">
        <v>156</v>
      </c>
      <c r="FK33" s="310">
        <v>43054.261312890711</v>
      </c>
      <c r="FL33" s="314" t="s">
        <v>156</v>
      </c>
      <c r="FM33" s="314" t="s">
        <v>156</v>
      </c>
      <c r="FN33" s="314" t="s">
        <v>156</v>
      </c>
      <c r="FO33" s="288"/>
    </row>
    <row r="34" spans="1:171" ht="15" customHeight="1">
      <c r="A34" s="275" t="s">
        <v>187</v>
      </c>
      <c r="B34" s="289" t="s">
        <v>32</v>
      </c>
      <c r="C34" s="313" t="s">
        <v>57</v>
      </c>
      <c r="D34" s="313" t="s">
        <v>57</v>
      </c>
      <c r="E34" s="98">
        <v>40586550939</v>
      </c>
      <c r="F34" s="98">
        <v>40586550939</v>
      </c>
      <c r="G34" s="98">
        <f t="shared" si="0"/>
        <v>0</v>
      </c>
      <c r="H34" s="313" t="s">
        <v>57</v>
      </c>
      <c r="I34" s="313" t="s">
        <v>57</v>
      </c>
      <c r="J34" s="313" t="s">
        <v>57</v>
      </c>
      <c r="K34" s="313" t="s">
        <v>57</v>
      </c>
      <c r="L34" s="313" t="s">
        <v>57</v>
      </c>
      <c r="M34" s="313" t="s">
        <v>57</v>
      </c>
      <c r="N34" s="313" t="s">
        <v>57</v>
      </c>
      <c r="O34" s="313" t="s">
        <v>57</v>
      </c>
      <c r="P34" s="313" t="s">
        <v>57</v>
      </c>
      <c r="Q34" s="313" t="s">
        <v>57</v>
      </c>
      <c r="R34" s="313" t="s">
        <v>57</v>
      </c>
      <c r="S34" s="313" t="s">
        <v>57</v>
      </c>
      <c r="T34" s="313" t="s">
        <v>57</v>
      </c>
      <c r="U34" s="313" t="s">
        <v>57</v>
      </c>
      <c r="V34" s="313" t="s">
        <v>57</v>
      </c>
      <c r="W34" s="313" t="s">
        <v>57</v>
      </c>
      <c r="X34" s="313" t="s">
        <v>57</v>
      </c>
      <c r="Y34" s="313" t="s">
        <v>57</v>
      </c>
      <c r="Z34" s="313" t="s">
        <v>57</v>
      </c>
      <c r="AA34" s="313" t="s">
        <v>57</v>
      </c>
      <c r="AB34" s="313" t="s">
        <v>57</v>
      </c>
      <c r="AC34" s="313" t="s">
        <v>57</v>
      </c>
      <c r="AD34" s="313" t="s">
        <v>57</v>
      </c>
      <c r="AE34" s="313" t="s">
        <v>57</v>
      </c>
      <c r="AF34" s="313" t="s">
        <v>57</v>
      </c>
      <c r="AG34" s="313" t="s">
        <v>57</v>
      </c>
      <c r="AH34" s="313" t="s">
        <v>57</v>
      </c>
      <c r="AI34" s="313" t="s">
        <v>57</v>
      </c>
      <c r="AJ34" s="313" t="s">
        <v>57</v>
      </c>
      <c r="AK34" s="313" t="s">
        <v>57</v>
      </c>
      <c r="AL34" s="313" t="s">
        <v>57</v>
      </c>
      <c r="AM34" s="313" t="s">
        <v>57</v>
      </c>
      <c r="AN34" s="313" t="s">
        <v>57</v>
      </c>
      <c r="AO34" s="313" t="s">
        <v>57</v>
      </c>
      <c r="AP34" s="313" t="s">
        <v>57</v>
      </c>
      <c r="AQ34" s="313" t="s">
        <v>57</v>
      </c>
      <c r="AR34" s="313" t="s">
        <v>57</v>
      </c>
      <c r="AS34" s="313" t="s">
        <v>57</v>
      </c>
      <c r="AT34" s="313" t="s">
        <v>57</v>
      </c>
      <c r="AU34" s="313" t="s">
        <v>57</v>
      </c>
      <c r="AV34" s="313" t="s">
        <v>57</v>
      </c>
      <c r="AW34" s="313" t="s">
        <v>57</v>
      </c>
      <c r="AX34" s="313" t="s">
        <v>57</v>
      </c>
      <c r="AY34" s="313" t="s">
        <v>57</v>
      </c>
      <c r="AZ34" s="313" t="s">
        <v>57</v>
      </c>
      <c r="BA34" s="313" t="s">
        <v>57</v>
      </c>
      <c r="BB34" s="313" t="s">
        <v>57</v>
      </c>
      <c r="BC34" s="313" t="s">
        <v>57</v>
      </c>
      <c r="BD34" s="313" t="s">
        <v>57</v>
      </c>
      <c r="BE34" s="313" t="s">
        <v>57</v>
      </c>
      <c r="BF34" s="313" t="s">
        <v>57</v>
      </c>
      <c r="BG34" s="313" t="s">
        <v>57</v>
      </c>
      <c r="BH34" s="313" t="s">
        <v>57</v>
      </c>
      <c r="BI34" s="313" t="s">
        <v>57</v>
      </c>
      <c r="BJ34" s="313" t="s">
        <v>57</v>
      </c>
      <c r="BK34" s="313" t="s">
        <v>57</v>
      </c>
      <c r="BL34" s="313" t="s">
        <v>57</v>
      </c>
      <c r="BM34" s="313" t="s">
        <v>57</v>
      </c>
      <c r="BN34" s="313" t="s">
        <v>57</v>
      </c>
      <c r="BO34" s="313" t="s">
        <v>57</v>
      </c>
      <c r="BP34" s="313" t="s">
        <v>57</v>
      </c>
      <c r="BQ34" s="313" t="s">
        <v>57</v>
      </c>
      <c r="BR34" s="313" t="s">
        <v>57</v>
      </c>
      <c r="BS34" s="313" t="s">
        <v>57</v>
      </c>
      <c r="BT34" s="313" t="s">
        <v>57</v>
      </c>
      <c r="BU34" s="313" t="s">
        <v>57</v>
      </c>
      <c r="BV34" s="313" t="s">
        <v>57</v>
      </c>
      <c r="BW34" s="313" t="s">
        <v>57</v>
      </c>
      <c r="BX34" s="313" t="s">
        <v>57</v>
      </c>
      <c r="BY34" s="313" t="s">
        <v>57</v>
      </c>
      <c r="BZ34" s="313" t="s">
        <v>57</v>
      </c>
      <c r="CA34" s="313" t="s">
        <v>57</v>
      </c>
      <c r="CB34" s="313" t="s">
        <v>57</v>
      </c>
      <c r="CC34" s="313" t="s">
        <v>57</v>
      </c>
      <c r="CD34" s="313" t="s">
        <v>57</v>
      </c>
      <c r="CE34" s="313" t="s">
        <v>57</v>
      </c>
      <c r="CF34" s="313" t="s">
        <v>57</v>
      </c>
      <c r="CG34" s="313" t="s">
        <v>57</v>
      </c>
      <c r="CH34" s="313" t="s">
        <v>57</v>
      </c>
      <c r="CI34" s="313" t="s">
        <v>57</v>
      </c>
      <c r="CJ34" s="313" t="s">
        <v>57</v>
      </c>
      <c r="CK34" s="313" t="s">
        <v>57</v>
      </c>
      <c r="CL34" s="313" t="s">
        <v>57</v>
      </c>
      <c r="CM34" s="313" t="s">
        <v>57</v>
      </c>
      <c r="CN34" s="313" t="s">
        <v>57</v>
      </c>
      <c r="CO34" s="313" t="s">
        <v>57</v>
      </c>
      <c r="CP34" s="313" t="s">
        <v>57</v>
      </c>
      <c r="CQ34" s="313" t="s">
        <v>57</v>
      </c>
      <c r="CR34" s="313" t="s">
        <v>57</v>
      </c>
      <c r="CS34" s="313" t="s">
        <v>57</v>
      </c>
      <c r="CT34" s="313" t="s">
        <v>57</v>
      </c>
      <c r="CU34" s="313" t="s">
        <v>57</v>
      </c>
      <c r="CV34" s="313" t="s">
        <v>57</v>
      </c>
      <c r="CW34" s="313" t="s">
        <v>57</v>
      </c>
      <c r="CX34" s="313" t="s">
        <v>57</v>
      </c>
      <c r="CY34" s="313" t="s">
        <v>57</v>
      </c>
      <c r="CZ34" s="313" t="s">
        <v>57</v>
      </c>
      <c r="DA34" s="313" t="s">
        <v>57</v>
      </c>
      <c r="DB34" s="313" t="s">
        <v>57</v>
      </c>
      <c r="DC34" s="313" t="s">
        <v>57</v>
      </c>
      <c r="DD34" s="313" t="s">
        <v>57</v>
      </c>
      <c r="DE34" s="313" t="s">
        <v>57</v>
      </c>
      <c r="DF34" s="313" t="s">
        <v>57</v>
      </c>
      <c r="DG34" s="313" t="s">
        <v>57</v>
      </c>
      <c r="DH34" s="313" t="s">
        <v>57</v>
      </c>
      <c r="DI34" s="313" t="s">
        <v>57</v>
      </c>
      <c r="DJ34" s="313" t="s">
        <v>57</v>
      </c>
      <c r="DK34" s="313" t="s">
        <v>57</v>
      </c>
      <c r="DL34" s="313" t="s">
        <v>57</v>
      </c>
      <c r="DM34" s="313" t="s">
        <v>57</v>
      </c>
      <c r="DN34" s="313" t="s">
        <v>57</v>
      </c>
      <c r="DO34" s="313" t="s">
        <v>57</v>
      </c>
      <c r="DP34" s="313" t="s">
        <v>57</v>
      </c>
      <c r="DQ34" s="313" t="s">
        <v>57</v>
      </c>
      <c r="DR34" s="313" t="s">
        <v>57</v>
      </c>
      <c r="DS34" s="313" t="s">
        <v>57</v>
      </c>
      <c r="DT34" s="313" t="s">
        <v>57</v>
      </c>
      <c r="DU34" s="313" t="s">
        <v>57</v>
      </c>
      <c r="DV34" s="313" t="s">
        <v>57</v>
      </c>
      <c r="DW34" s="313" t="s">
        <v>57</v>
      </c>
      <c r="DX34" s="313" t="s">
        <v>57</v>
      </c>
      <c r="DY34" s="313" t="s">
        <v>57</v>
      </c>
      <c r="DZ34" s="313" t="s">
        <v>57</v>
      </c>
      <c r="EA34" s="313" t="s">
        <v>57</v>
      </c>
      <c r="EB34" s="313" t="s">
        <v>57</v>
      </c>
      <c r="EC34" s="313" t="s">
        <v>57</v>
      </c>
      <c r="ED34" s="313" t="s">
        <v>57</v>
      </c>
      <c r="EE34" s="313" t="s">
        <v>57</v>
      </c>
      <c r="EF34" s="313" t="s">
        <v>57</v>
      </c>
      <c r="EG34" s="313" t="s">
        <v>57</v>
      </c>
      <c r="EH34" s="313" t="s">
        <v>57</v>
      </c>
      <c r="EI34" s="313" t="s">
        <v>57</v>
      </c>
      <c r="EJ34" s="313" t="s">
        <v>57</v>
      </c>
      <c r="EK34" s="313" t="s">
        <v>57</v>
      </c>
      <c r="EL34" s="313" t="s">
        <v>57</v>
      </c>
      <c r="EM34" s="313" t="s">
        <v>57</v>
      </c>
      <c r="EN34" s="313" t="s">
        <v>57</v>
      </c>
      <c r="EO34" s="313" t="s">
        <v>57</v>
      </c>
      <c r="EP34" s="313" t="s">
        <v>57</v>
      </c>
      <c r="EQ34" s="313" t="s">
        <v>57</v>
      </c>
      <c r="ER34" s="313" t="s">
        <v>57</v>
      </c>
      <c r="ES34" s="313" t="s">
        <v>57</v>
      </c>
      <c r="ET34" s="313" t="s">
        <v>57</v>
      </c>
      <c r="EU34" s="313" t="s">
        <v>57</v>
      </c>
      <c r="EV34" s="313" t="s">
        <v>57</v>
      </c>
      <c r="EW34" s="313" t="s">
        <v>57</v>
      </c>
      <c r="EX34" s="313" t="s">
        <v>57</v>
      </c>
      <c r="EY34" s="313" t="s">
        <v>57</v>
      </c>
      <c r="EZ34" s="313" t="s">
        <v>57</v>
      </c>
      <c r="FA34" s="313" t="s">
        <v>57</v>
      </c>
      <c r="FB34" s="313" t="s">
        <v>57</v>
      </c>
      <c r="FC34" s="313" t="s">
        <v>57</v>
      </c>
      <c r="FD34" s="313" t="s">
        <v>57</v>
      </c>
      <c r="FE34" s="313" t="s">
        <v>57</v>
      </c>
      <c r="FF34" s="287"/>
      <c r="FG34" s="313" t="s">
        <v>57</v>
      </c>
      <c r="FH34" s="314" t="s">
        <v>156</v>
      </c>
      <c r="FI34" s="314" t="s">
        <v>156</v>
      </c>
      <c r="FJ34" s="314" t="s">
        <v>156</v>
      </c>
      <c r="FK34" s="310">
        <v>3515.2793052028733</v>
      </c>
      <c r="FL34" s="314" t="s">
        <v>156</v>
      </c>
      <c r="FM34" s="314" t="s">
        <v>156</v>
      </c>
      <c r="FN34" s="314" t="s">
        <v>156</v>
      </c>
      <c r="FO34" s="288"/>
    </row>
    <row r="35" spans="1:171" ht="15" customHeight="1">
      <c r="A35" s="275" t="s">
        <v>188</v>
      </c>
      <c r="B35" s="289" t="s">
        <v>33</v>
      </c>
      <c r="C35" s="313" t="s">
        <v>57</v>
      </c>
      <c r="D35" s="313" t="s">
        <v>57</v>
      </c>
      <c r="E35" s="98">
        <v>29833418917</v>
      </c>
      <c r="F35" s="98">
        <v>29833418917</v>
      </c>
      <c r="G35" s="98">
        <f t="shared" si="0"/>
        <v>0</v>
      </c>
      <c r="H35" s="313" t="s">
        <v>57</v>
      </c>
      <c r="I35" s="313" t="s">
        <v>57</v>
      </c>
      <c r="J35" s="313" t="s">
        <v>57</v>
      </c>
      <c r="K35" s="313" t="s">
        <v>57</v>
      </c>
      <c r="L35" s="313" t="s">
        <v>57</v>
      </c>
      <c r="M35" s="313" t="s">
        <v>57</v>
      </c>
      <c r="N35" s="313" t="s">
        <v>57</v>
      </c>
      <c r="O35" s="313" t="s">
        <v>57</v>
      </c>
      <c r="P35" s="313" t="s">
        <v>57</v>
      </c>
      <c r="Q35" s="313" t="s">
        <v>57</v>
      </c>
      <c r="R35" s="313" t="s">
        <v>57</v>
      </c>
      <c r="S35" s="313" t="s">
        <v>57</v>
      </c>
      <c r="T35" s="313" t="s">
        <v>57</v>
      </c>
      <c r="U35" s="313" t="s">
        <v>57</v>
      </c>
      <c r="V35" s="313" t="s">
        <v>57</v>
      </c>
      <c r="W35" s="313" t="s">
        <v>57</v>
      </c>
      <c r="X35" s="313" t="s">
        <v>57</v>
      </c>
      <c r="Y35" s="313" t="s">
        <v>57</v>
      </c>
      <c r="Z35" s="313" t="s">
        <v>57</v>
      </c>
      <c r="AA35" s="313" t="s">
        <v>57</v>
      </c>
      <c r="AB35" s="313" t="s">
        <v>57</v>
      </c>
      <c r="AC35" s="313" t="s">
        <v>57</v>
      </c>
      <c r="AD35" s="313" t="s">
        <v>57</v>
      </c>
      <c r="AE35" s="313" t="s">
        <v>57</v>
      </c>
      <c r="AF35" s="313" t="s">
        <v>57</v>
      </c>
      <c r="AG35" s="313" t="s">
        <v>57</v>
      </c>
      <c r="AH35" s="313" t="s">
        <v>57</v>
      </c>
      <c r="AI35" s="313" t="s">
        <v>57</v>
      </c>
      <c r="AJ35" s="313" t="s">
        <v>57</v>
      </c>
      <c r="AK35" s="313" t="s">
        <v>57</v>
      </c>
      <c r="AL35" s="313" t="s">
        <v>57</v>
      </c>
      <c r="AM35" s="313" t="s">
        <v>57</v>
      </c>
      <c r="AN35" s="313" t="s">
        <v>57</v>
      </c>
      <c r="AO35" s="313" t="s">
        <v>57</v>
      </c>
      <c r="AP35" s="313" t="s">
        <v>57</v>
      </c>
      <c r="AQ35" s="313" t="s">
        <v>57</v>
      </c>
      <c r="AR35" s="313" t="s">
        <v>57</v>
      </c>
      <c r="AS35" s="313" t="s">
        <v>57</v>
      </c>
      <c r="AT35" s="313" t="s">
        <v>57</v>
      </c>
      <c r="AU35" s="313" t="s">
        <v>57</v>
      </c>
      <c r="AV35" s="313" t="s">
        <v>57</v>
      </c>
      <c r="AW35" s="313" t="s">
        <v>57</v>
      </c>
      <c r="AX35" s="313" t="s">
        <v>57</v>
      </c>
      <c r="AY35" s="313" t="s">
        <v>57</v>
      </c>
      <c r="AZ35" s="313" t="s">
        <v>57</v>
      </c>
      <c r="BA35" s="313" t="s">
        <v>57</v>
      </c>
      <c r="BB35" s="313" t="s">
        <v>57</v>
      </c>
      <c r="BC35" s="313" t="s">
        <v>57</v>
      </c>
      <c r="BD35" s="313" t="s">
        <v>57</v>
      </c>
      <c r="BE35" s="313" t="s">
        <v>57</v>
      </c>
      <c r="BF35" s="313" t="s">
        <v>57</v>
      </c>
      <c r="BG35" s="313" t="s">
        <v>57</v>
      </c>
      <c r="BH35" s="313" t="s">
        <v>57</v>
      </c>
      <c r="BI35" s="313" t="s">
        <v>57</v>
      </c>
      <c r="BJ35" s="313" t="s">
        <v>57</v>
      </c>
      <c r="BK35" s="313" t="s">
        <v>57</v>
      </c>
      <c r="BL35" s="313" t="s">
        <v>57</v>
      </c>
      <c r="BM35" s="313" t="s">
        <v>57</v>
      </c>
      <c r="BN35" s="313" t="s">
        <v>57</v>
      </c>
      <c r="BO35" s="313" t="s">
        <v>57</v>
      </c>
      <c r="BP35" s="313" t="s">
        <v>57</v>
      </c>
      <c r="BQ35" s="313" t="s">
        <v>57</v>
      </c>
      <c r="BR35" s="313" t="s">
        <v>57</v>
      </c>
      <c r="BS35" s="313" t="s">
        <v>57</v>
      </c>
      <c r="BT35" s="313" t="s">
        <v>57</v>
      </c>
      <c r="BU35" s="313" t="s">
        <v>57</v>
      </c>
      <c r="BV35" s="313" t="s">
        <v>57</v>
      </c>
      <c r="BW35" s="313" t="s">
        <v>57</v>
      </c>
      <c r="BX35" s="313" t="s">
        <v>57</v>
      </c>
      <c r="BY35" s="313" t="s">
        <v>57</v>
      </c>
      <c r="BZ35" s="313" t="s">
        <v>57</v>
      </c>
      <c r="CA35" s="313" t="s">
        <v>57</v>
      </c>
      <c r="CB35" s="313" t="s">
        <v>57</v>
      </c>
      <c r="CC35" s="313" t="s">
        <v>57</v>
      </c>
      <c r="CD35" s="313" t="s">
        <v>57</v>
      </c>
      <c r="CE35" s="313" t="s">
        <v>57</v>
      </c>
      <c r="CF35" s="313" t="s">
        <v>57</v>
      </c>
      <c r="CG35" s="313" t="s">
        <v>57</v>
      </c>
      <c r="CH35" s="313" t="s">
        <v>57</v>
      </c>
      <c r="CI35" s="313" t="s">
        <v>57</v>
      </c>
      <c r="CJ35" s="313" t="s">
        <v>57</v>
      </c>
      <c r="CK35" s="313" t="s">
        <v>57</v>
      </c>
      <c r="CL35" s="313" t="s">
        <v>57</v>
      </c>
      <c r="CM35" s="313" t="s">
        <v>57</v>
      </c>
      <c r="CN35" s="313" t="s">
        <v>57</v>
      </c>
      <c r="CO35" s="313" t="s">
        <v>57</v>
      </c>
      <c r="CP35" s="313" t="s">
        <v>57</v>
      </c>
      <c r="CQ35" s="313" t="s">
        <v>57</v>
      </c>
      <c r="CR35" s="313" t="s">
        <v>57</v>
      </c>
      <c r="CS35" s="313" t="s">
        <v>57</v>
      </c>
      <c r="CT35" s="313" t="s">
        <v>57</v>
      </c>
      <c r="CU35" s="313" t="s">
        <v>57</v>
      </c>
      <c r="CV35" s="313" t="s">
        <v>57</v>
      </c>
      <c r="CW35" s="313" t="s">
        <v>57</v>
      </c>
      <c r="CX35" s="313" t="s">
        <v>57</v>
      </c>
      <c r="CY35" s="313" t="s">
        <v>57</v>
      </c>
      <c r="CZ35" s="313" t="s">
        <v>57</v>
      </c>
      <c r="DA35" s="313" t="s">
        <v>57</v>
      </c>
      <c r="DB35" s="313" t="s">
        <v>57</v>
      </c>
      <c r="DC35" s="313" t="s">
        <v>57</v>
      </c>
      <c r="DD35" s="313" t="s">
        <v>57</v>
      </c>
      <c r="DE35" s="313" t="s">
        <v>57</v>
      </c>
      <c r="DF35" s="313" t="s">
        <v>57</v>
      </c>
      <c r="DG35" s="313" t="s">
        <v>57</v>
      </c>
      <c r="DH35" s="313" t="s">
        <v>57</v>
      </c>
      <c r="DI35" s="313" t="s">
        <v>57</v>
      </c>
      <c r="DJ35" s="313" t="s">
        <v>57</v>
      </c>
      <c r="DK35" s="313" t="s">
        <v>57</v>
      </c>
      <c r="DL35" s="313" t="s">
        <v>57</v>
      </c>
      <c r="DM35" s="313" t="s">
        <v>57</v>
      </c>
      <c r="DN35" s="313" t="s">
        <v>57</v>
      </c>
      <c r="DO35" s="313" t="s">
        <v>57</v>
      </c>
      <c r="DP35" s="313" t="s">
        <v>57</v>
      </c>
      <c r="DQ35" s="313" t="s">
        <v>57</v>
      </c>
      <c r="DR35" s="313" t="s">
        <v>57</v>
      </c>
      <c r="DS35" s="313" t="s">
        <v>57</v>
      </c>
      <c r="DT35" s="313" t="s">
        <v>57</v>
      </c>
      <c r="DU35" s="313" t="s">
        <v>57</v>
      </c>
      <c r="DV35" s="313" t="s">
        <v>57</v>
      </c>
      <c r="DW35" s="313" t="s">
        <v>57</v>
      </c>
      <c r="DX35" s="313" t="s">
        <v>57</v>
      </c>
      <c r="DY35" s="313" t="s">
        <v>57</v>
      </c>
      <c r="DZ35" s="313" t="s">
        <v>57</v>
      </c>
      <c r="EA35" s="313" t="s">
        <v>57</v>
      </c>
      <c r="EB35" s="313" t="s">
        <v>57</v>
      </c>
      <c r="EC35" s="313" t="s">
        <v>57</v>
      </c>
      <c r="ED35" s="313" t="s">
        <v>57</v>
      </c>
      <c r="EE35" s="313" t="s">
        <v>57</v>
      </c>
      <c r="EF35" s="313" t="s">
        <v>57</v>
      </c>
      <c r="EG35" s="313" t="s">
        <v>57</v>
      </c>
      <c r="EH35" s="313" t="s">
        <v>57</v>
      </c>
      <c r="EI35" s="313" t="s">
        <v>57</v>
      </c>
      <c r="EJ35" s="313" t="s">
        <v>57</v>
      </c>
      <c r="EK35" s="313" t="s">
        <v>57</v>
      </c>
      <c r="EL35" s="313" t="s">
        <v>57</v>
      </c>
      <c r="EM35" s="313" t="s">
        <v>57</v>
      </c>
      <c r="EN35" s="313" t="s">
        <v>57</v>
      </c>
      <c r="EO35" s="313" t="s">
        <v>57</v>
      </c>
      <c r="EP35" s="313" t="s">
        <v>57</v>
      </c>
      <c r="EQ35" s="313" t="s">
        <v>57</v>
      </c>
      <c r="ER35" s="313" t="s">
        <v>57</v>
      </c>
      <c r="ES35" s="313" t="s">
        <v>57</v>
      </c>
      <c r="ET35" s="313" t="s">
        <v>57</v>
      </c>
      <c r="EU35" s="313" t="s">
        <v>57</v>
      </c>
      <c r="EV35" s="313" t="s">
        <v>57</v>
      </c>
      <c r="EW35" s="313" t="s">
        <v>57</v>
      </c>
      <c r="EX35" s="313" t="s">
        <v>57</v>
      </c>
      <c r="EY35" s="313" t="s">
        <v>57</v>
      </c>
      <c r="EZ35" s="313" t="s">
        <v>57</v>
      </c>
      <c r="FA35" s="313" t="s">
        <v>57</v>
      </c>
      <c r="FB35" s="313" t="s">
        <v>57</v>
      </c>
      <c r="FC35" s="313" t="s">
        <v>57</v>
      </c>
      <c r="FD35" s="313" t="s">
        <v>57</v>
      </c>
      <c r="FE35" s="313" t="s">
        <v>57</v>
      </c>
      <c r="FF35" s="287"/>
      <c r="FG35" s="313" t="s">
        <v>57</v>
      </c>
      <c r="FH35" s="314" t="s">
        <v>156</v>
      </c>
      <c r="FI35" s="314" t="s">
        <v>156</v>
      </c>
      <c r="FJ35" s="314" t="s">
        <v>156</v>
      </c>
      <c r="FK35" s="310">
        <v>8179.7651997573312</v>
      </c>
      <c r="FL35" s="314" t="s">
        <v>156</v>
      </c>
      <c r="FM35" s="314" t="s">
        <v>156</v>
      </c>
      <c r="FN35" s="314" t="s">
        <v>156</v>
      </c>
      <c r="FO35" s="288"/>
    </row>
    <row r="36" spans="1:171" ht="15.75" customHeight="1">
      <c r="A36" s="303"/>
      <c r="B36" s="303"/>
      <c r="C36" s="303"/>
      <c r="D36" s="303"/>
      <c r="E36" s="304"/>
      <c r="F36" s="304"/>
      <c r="G36" s="304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5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6"/>
      <c r="FE36" s="303"/>
      <c r="FF36" s="260"/>
      <c r="FG36" s="31"/>
      <c r="FH36" s="260"/>
      <c r="FI36" s="307"/>
      <c r="FJ36" s="307"/>
      <c r="FK36" s="307"/>
      <c r="FL36" s="260"/>
      <c r="FM36" s="260"/>
      <c r="FN36" s="260"/>
      <c r="FO36" s="260"/>
    </row>
    <row r="37" spans="1:171" ht="15.75" customHeight="1">
      <c r="A37" s="303"/>
      <c r="B37" s="303"/>
      <c r="C37" s="303"/>
      <c r="D37" s="303"/>
      <c r="E37" s="304"/>
      <c r="F37" s="304"/>
      <c r="G37" s="304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260"/>
      <c r="FG37" s="31"/>
      <c r="FH37" s="260"/>
      <c r="FI37" s="307"/>
      <c r="FJ37" s="307"/>
      <c r="FK37" s="307"/>
      <c r="FL37" s="260"/>
      <c r="FM37" s="260"/>
      <c r="FN37" s="260"/>
      <c r="FO37" s="260"/>
    </row>
    <row r="38" spans="1:171" ht="15.75" customHeight="1">
      <c r="A38" s="303"/>
      <c r="B38" s="303"/>
      <c r="C38" s="303"/>
      <c r="D38" s="303"/>
      <c r="E38" s="304"/>
      <c r="F38" s="304"/>
      <c r="G38" s="304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260"/>
      <c r="FG38" s="31"/>
      <c r="FH38" s="260"/>
      <c r="FI38" s="307"/>
      <c r="FJ38" s="307"/>
      <c r="FK38" s="307"/>
      <c r="FL38" s="260"/>
      <c r="FM38" s="260"/>
      <c r="FN38" s="260"/>
      <c r="FO38" s="260"/>
    </row>
    <row r="39" spans="1:171" ht="15.75" customHeight="1">
      <c r="A39" s="303"/>
      <c r="B39" s="303"/>
      <c r="C39" s="303"/>
      <c r="D39" s="303"/>
      <c r="E39" s="304"/>
      <c r="F39" s="304"/>
      <c r="G39" s="304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260"/>
      <c r="FG39" s="31"/>
      <c r="FH39" s="260"/>
      <c r="FI39" s="307"/>
      <c r="FJ39" s="307"/>
      <c r="FK39" s="307"/>
      <c r="FL39" s="260"/>
      <c r="FM39" s="260"/>
      <c r="FN39" s="260"/>
      <c r="FO39" s="260"/>
    </row>
    <row r="40" spans="1:171" ht="15.75" customHeight="1">
      <c r="A40" s="303"/>
      <c r="B40" s="303"/>
      <c r="C40" s="303"/>
      <c r="D40" s="303"/>
      <c r="E40" s="304"/>
      <c r="F40" s="304"/>
      <c r="G40" s="304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260"/>
      <c r="FG40" s="31"/>
      <c r="FH40" s="260"/>
      <c r="FI40" s="307"/>
      <c r="FJ40" s="307"/>
      <c r="FK40" s="307"/>
      <c r="FL40" s="260"/>
      <c r="FM40" s="260"/>
      <c r="FN40" s="260"/>
      <c r="FO40" s="260"/>
    </row>
    <row r="41" spans="1:171" ht="15.75" customHeight="1">
      <c r="A41" s="303"/>
      <c r="B41" s="303"/>
      <c r="C41" s="303"/>
      <c r="D41" s="303"/>
      <c r="E41" s="304"/>
      <c r="F41" s="304"/>
      <c r="G41" s="304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260"/>
      <c r="FG41" s="31"/>
      <c r="FH41" s="260"/>
      <c r="FI41" s="307"/>
      <c r="FJ41" s="307"/>
      <c r="FK41" s="307"/>
      <c r="FL41" s="260"/>
      <c r="FM41" s="260"/>
      <c r="FN41" s="260"/>
      <c r="FO41" s="260"/>
    </row>
    <row r="42" spans="1:171" ht="15.75" customHeight="1">
      <c r="A42" s="303"/>
      <c r="B42" s="303"/>
      <c r="C42" s="303"/>
      <c r="D42" s="303"/>
      <c r="E42" s="304"/>
      <c r="F42" s="304"/>
      <c r="G42" s="304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260"/>
      <c r="FG42" s="31"/>
      <c r="FH42" s="260"/>
      <c r="FI42" s="260"/>
      <c r="FJ42" s="260"/>
      <c r="FK42" s="260"/>
      <c r="FL42" s="260"/>
      <c r="FM42" s="260"/>
      <c r="FN42" s="260"/>
      <c r="FO42" s="260"/>
    </row>
    <row r="43" spans="1:171" ht="15.7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260"/>
      <c r="FH43" s="260"/>
      <c r="FI43" s="260"/>
      <c r="FJ43" s="260"/>
      <c r="FK43" s="260"/>
      <c r="FL43" s="260"/>
      <c r="FM43" s="260"/>
      <c r="FN43" s="260"/>
      <c r="FO43" s="260"/>
    </row>
    <row r="44" spans="1:171" ht="15.75" customHeight="1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260"/>
      <c r="FH44" s="260"/>
      <c r="FI44" s="260"/>
      <c r="FJ44" s="260"/>
      <c r="FK44" s="260"/>
      <c r="FL44" s="260"/>
      <c r="FM44" s="260"/>
      <c r="FN44" s="260"/>
      <c r="FO44" s="260"/>
    </row>
    <row r="45" spans="1:171" ht="15.75" customHeight="1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260"/>
      <c r="FH45" s="260"/>
      <c r="FI45" s="260"/>
      <c r="FJ45" s="260"/>
      <c r="FK45" s="260"/>
      <c r="FL45" s="260"/>
      <c r="FM45" s="260"/>
      <c r="FN45" s="260"/>
      <c r="FO45" s="260"/>
    </row>
    <row r="46" spans="1:171" ht="15.75" customHeight="1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260"/>
      <c r="FH46" s="260"/>
      <c r="FI46" s="260"/>
      <c r="FJ46" s="260"/>
      <c r="FK46" s="260"/>
      <c r="FL46" s="260"/>
      <c r="FM46" s="260"/>
      <c r="FN46" s="260"/>
      <c r="FO46" s="260"/>
    </row>
    <row r="47" spans="1:171" ht="15.7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260"/>
      <c r="FH47" s="260"/>
      <c r="FI47" s="260"/>
      <c r="FJ47" s="260"/>
      <c r="FK47" s="260"/>
      <c r="FL47" s="260"/>
      <c r="FM47" s="260"/>
      <c r="FN47" s="260"/>
      <c r="FO47" s="260"/>
    </row>
    <row r="48" spans="1:171" ht="15.75" customHeight="1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260"/>
      <c r="FH48" s="260"/>
      <c r="FI48" s="260"/>
      <c r="FJ48" s="260"/>
      <c r="FK48" s="260"/>
      <c r="FL48" s="260"/>
      <c r="FM48" s="260"/>
      <c r="FN48" s="260"/>
      <c r="FO48" s="260"/>
    </row>
    <row r="49" spans="1:171" ht="15.75" customHeight="1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260"/>
      <c r="FH49" s="260"/>
      <c r="FI49" s="260"/>
      <c r="FJ49" s="260"/>
      <c r="FK49" s="260"/>
      <c r="FL49" s="260"/>
      <c r="FM49" s="260"/>
      <c r="FN49" s="260"/>
      <c r="FO49" s="260"/>
    </row>
    <row r="50" spans="1:171" ht="15.75" customHeight="1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3"/>
      <c r="CX50" s="303"/>
      <c r="CY50" s="303"/>
      <c r="CZ50" s="303"/>
      <c r="DA50" s="30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260"/>
      <c r="FH50" s="260"/>
      <c r="FI50" s="260"/>
      <c r="FJ50" s="260"/>
      <c r="FK50" s="260"/>
      <c r="FL50" s="260"/>
      <c r="FM50" s="260"/>
      <c r="FN50" s="260"/>
      <c r="FO50" s="260"/>
    </row>
    <row r="51" spans="1:171" ht="15.75" customHeight="1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3"/>
      <c r="DB51" s="303"/>
      <c r="DC51" s="303"/>
      <c r="DD51" s="303"/>
      <c r="DE51" s="303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03"/>
      <c r="ER51" s="303"/>
      <c r="ES51" s="303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3"/>
      <c r="FF51" s="260"/>
      <c r="FH51" s="260"/>
      <c r="FI51" s="260"/>
      <c r="FJ51" s="260"/>
      <c r="FK51" s="260"/>
      <c r="FL51" s="260"/>
      <c r="FM51" s="260"/>
      <c r="FN51" s="260"/>
      <c r="FO51" s="260"/>
    </row>
    <row r="52" spans="1:171" ht="15.75" customHeight="1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3"/>
      <c r="CU52" s="303"/>
      <c r="CV52" s="303"/>
      <c r="CW52" s="303"/>
      <c r="CX52" s="303"/>
      <c r="CY52" s="303"/>
      <c r="CZ52" s="303"/>
      <c r="DA52" s="303"/>
      <c r="DB52" s="303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03"/>
      <c r="DX52" s="303"/>
      <c r="DY52" s="303"/>
      <c r="DZ52" s="303"/>
      <c r="EA52" s="303"/>
      <c r="EB52" s="303"/>
      <c r="EC52" s="303"/>
      <c r="ED52" s="303"/>
      <c r="EE52" s="303"/>
      <c r="EF52" s="303"/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03"/>
      <c r="ER52" s="303"/>
      <c r="ES52" s="303"/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303"/>
      <c r="FF52" s="260"/>
      <c r="FH52" s="260"/>
      <c r="FI52" s="260"/>
      <c r="FJ52" s="260"/>
      <c r="FK52" s="260"/>
      <c r="FL52" s="260"/>
      <c r="FM52" s="260"/>
      <c r="FN52" s="260"/>
      <c r="FO52" s="260"/>
    </row>
    <row r="53" spans="1:171" ht="15.75" customHeight="1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03"/>
      <c r="DX53" s="303"/>
      <c r="DY53" s="303"/>
      <c r="DZ53" s="303"/>
      <c r="EA53" s="303"/>
      <c r="EB53" s="303"/>
      <c r="EC53" s="303"/>
      <c r="ED53" s="303"/>
      <c r="EE53" s="303"/>
      <c r="EF53" s="303"/>
      <c r="EG53" s="303"/>
      <c r="EH53" s="303"/>
      <c r="EI53" s="303"/>
      <c r="EJ53" s="303"/>
      <c r="EK53" s="303"/>
      <c r="EL53" s="303"/>
      <c r="EM53" s="303"/>
      <c r="EN53" s="303"/>
      <c r="EO53" s="303"/>
      <c r="EP53" s="303"/>
      <c r="EQ53" s="303"/>
      <c r="ER53" s="303"/>
      <c r="ES53" s="303"/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303"/>
      <c r="FF53" s="260"/>
      <c r="FH53" s="260"/>
      <c r="FI53" s="260"/>
      <c r="FJ53" s="260"/>
      <c r="FK53" s="260"/>
      <c r="FL53" s="260"/>
      <c r="FM53" s="260"/>
      <c r="FN53" s="260"/>
      <c r="FO53" s="260"/>
    </row>
    <row r="54" spans="1:171" ht="15.75" customHeight="1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260"/>
      <c r="FH54" s="260"/>
      <c r="FI54" s="260"/>
      <c r="FJ54" s="260"/>
      <c r="FK54" s="260"/>
      <c r="FL54" s="260"/>
      <c r="FM54" s="260"/>
      <c r="FN54" s="260"/>
      <c r="FO54" s="260"/>
    </row>
    <row r="55" spans="1:171" ht="15.75" customHeight="1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03"/>
      <c r="DX55" s="303"/>
      <c r="DY55" s="303"/>
      <c r="DZ55" s="303"/>
      <c r="EA55" s="303"/>
      <c r="EB55" s="303"/>
      <c r="EC55" s="303"/>
      <c r="ED55" s="303"/>
      <c r="EE55" s="303"/>
      <c r="EF55" s="303"/>
      <c r="EG55" s="303"/>
      <c r="EH55" s="303"/>
      <c r="EI55" s="303"/>
      <c r="EJ55" s="303"/>
      <c r="EK55" s="303"/>
      <c r="EL55" s="303"/>
      <c r="EM55" s="303"/>
      <c r="EN55" s="303"/>
      <c r="EO55" s="303"/>
      <c r="EP55" s="303"/>
      <c r="EQ55" s="303"/>
      <c r="ER55" s="303"/>
      <c r="ES55" s="303"/>
      <c r="ET55" s="303"/>
      <c r="EU55" s="303"/>
      <c r="EV55" s="303"/>
      <c r="EW55" s="303"/>
      <c r="EX55" s="303"/>
      <c r="EY55" s="303"/>
      <c r="EZ55" s="303"/>
      <c r="FA55" s="303"/>
      <c r="FB55" s="303"/>
      <c r="FC55" s="303"/>
      <c r="FD55" s="303"/>
      <c r="FE55" s="303"/>
      <c r="FF55" s="260"/>
      <c r="FH55" s="260"/>
      <c r="FI55" s="260"/>
      <c r="FJ55" s="260"/>
      <c r="FK55" s="260"/>
      <c r="FL55" s="260"/>
      <c r="FM55" s="260"/>
      <c r="FN55" s="260"/>
      <c r="FO55" s="260"/>
    </row>
    <row r="56" spans="1:171" ht="15.75" customHeight="1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303"/>
      <c r="DZ56" s="303"/>
      <c r="EA56" s="303"/>
      <c r="EB56" s="303"/>
      <c r="EC56" s="303"/>
      <c r="ED56" s="303"/>
      <c r="EE56" s="303"/>
      <c r="EF56" s="303"/>
      <c r="EG56" s="303"/>
      <c r="EH56" s="303"/>
      <c r="EI56" s="303"/>
      <c r="EJ56" s="303"/>
      <c r="EK56" s="303"/>
      <c r="EL56" s="303"/>
      <c r="EM56" s="303"/>
      <c r="EN56" s="303"/>
      <c r="EO56" s="303"/>
      <c r="EP56" s="303"/>
      <c r="EQ56" s="303"/>
      <c r="ER56" s="303"/>
      <c r="ES56" s="303"/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303"/>
      <c r="FF56" s="260"/>
      <c r="FH56" s="260"/>
      <c r="FI56" s="260"/>
      <c r="FJ56" s="260"/>
      <c r="FK56" s="260"/>
      <c r="FL56" s="260"/>
      <c r="FM56" s="260"/>
      <c r="FN56" s="260"/>
      <c r="FO56" s="260"/>
    </row>
    <row r="57" spans="1:171" ht="15.75" customHeight="1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03"/>
      <c r="CU57" s="303"/>
      <c r="CV57" s="303"/>
      <c r="CW57" s="303"/>
      <c r="CX57" s="303"/>
      <c r="CY57" s="303"/>
      <c r="CZ57" s="303"/>
      <c r="DA57" s="303"/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  <c r="DQ57" s="303"/>
      <c r="DR57" s="303"/>
      <c r="DS57" s="303"/>
      <c r="DT57" s="303"/>
      <c r="DU57" s="303"/>
      <c r="DV57" s="303"/>
      <c r="DW57" s="303"/>
      <c r="DX57" s="303"/>
      <c r="DY57" s="303"/>
      <c r="DZ57" s="303"/>
      <c r="EA57" s="303"/>
      <c r="EB57" s="303"/>
      <c r="EC57" s="303"/>
      <c r="ED57" s="303"/>
      <c r="EE57" s="303"/>
      <c r="EF57" s="303"/>
      <c r="EG57" s="303"/>
      <c r="EH57" s="303"/>
      <c r="EI57" s="303"/>
      <c r="EJ57" s="303"/>
      <c r="EK57" s="303"/>
      <c r="EL57" s="303"/>
      <c r="EM57" s="303"/>
      <c r="EN57" s="303"/>
      <c r="EO57" s="303"/>
      <c r="EP57" s="303"/>
      <c r="EQ57" s="303"/>
      <c r="ER57" s="303"/>
      <c r="ES57" s="303"/>
      <c r="ET57" s="303"/>
      <c r="EU57" s="303"/>
      <c r="EV57" s="303"/>
      <c r="EW57" s="303"/>
      <c r="EX57" s="303"/>
      <c r="EY57" s="303"/>
      <c r="EZ57" s="303"/>
      <c r="FA57" s="303"/>
      <c r="FB57" s="303"/>
      <c r="FC57" s="303"/>
      <c r="FD57" s="303"/>
      <c r="FE57" s="303"/>
      <c r="FF57" s="260"/>
      <c r="FH57" s="260"/>
      <c r="FI57" s="260"/>
      <c r="FJ57" s="260"/>
      <c r="FK57" s="260"/>
      <c r="FL57" s="260"/>
      <c r="FM57" s="260"/>
      <c r="FN57" s="260"/>
      <c r="FO57" s="260"/>
    </row>
    <row r="58" spans="1:171" ht="15.75" customHeight="1">
      <c r="A58" s="30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3"/>
      <c r="EE58" s="303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303"/>
      <c r="FF58" s="260"/>
      <c r="FH58" s="260"/>
      <c r="FI58" s="260"/>
      <c r="FJ58" s="260"/>
      <c r="FK58" s="260"/>
      <c r="FL58" s="260"/>
      <c r="FM58" s="260"/>
      <c r="FN58" s="260"/>
      <c r="FO58" s="260"/>
    </row>
    <row r="59" spans="1:171" ht="15.75" customHeight="1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  <c r="DV59" s="303"/>
      <c r="DW59" s="303"/>
      <c r="DX59" s="303"/>
      <c r="DY59" s="303"/>
      <c r="DZ59" s="303"/>
      <c r="EA59" s="303"/>
      <c r="EB59" s="303"/>
      <c r="EC59" s="303"/>
      <c r="ED59" s="303"/>
      <c r="EE59" s="303"/>
      <c r="EF59" s="303"/>
      <c r="EG59" s="303"/>
      <c r="EH59" s="303"/>
      <c r="EI59" s="303"/>
      <c r="EJ59" s="303"/>
      <c r="EK59" s="303"/>
      <c r="EL59" s="303"/>
      <c r="EM59" s="303"/>
      <c r="EN59" s="303"/>
      <c r="EO59" s="303"/>
      <c r="EP59" s="303"/>
      <c r="EQ59" s="303"/>
      <c r="ER59" s="303"/>
      <c r="ES59" s="303"/>
      <c r="ET59" s="303"/>
      <c r="EU59" s="303"/>
      <c r="EV59" s="303"/>
      <c r="EW59" s="303"/>
      <c r="EX59" s="303"/>
      <c r="EY59" s="303"/>
      <c r="EZ59" s="303"/>
      <c r="FA59" s="303"/>
      <c r="FB59" s="303"/>
      <c r="FC59" s="303"/>
      <c r="FD59" s="303"/>
      <c r="FE59" s="303"/>
      <c r="FF59" s="260"/>
      <c r="FH59" s="260"/>
      <c r="FI59" s="260"/>
      <c r="FJ59" s="260"/>
      <c r="FK59" s="260"/>
      <c r="FL59" s="260"/>
      <c r="FM59" s="260"/>
      <c r="FN59" s="260"/>
      <c r="FO59" s="260"/>
    </row>
    <row r="60" spans="1:171" ht="15.75" customHeight="1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  <c r="EC60" s="303"/>
      <c r="ED60" s="303"/>
      <c r="EE60" s="303"/>
      <c r="EF60" s="303"/>
      <c r="EG60" s="303"/>
      <c r="EH60" s="303"/>
      <c r="EI60" s="303"/>
      <c r="EJ60" s="303"/>
      <c r="EK60" s="303"/>
      <c r="EL60" s="303"/>
      <c r="EM60" s="303"/>
      <c r="EN60" s="303"/>
      <c r="EO60" s="303"/>
      <c r="EP60" s="303"/>
      <c r="EQ60" s="303"/>
      <c r="ER60" s="303"/>
      <c r="ES60" s="303"/>
      <c r="ET60" s="303"/>
      <c r="EU60" s="303"/>
      <c r="EV60" s="303"/>
      <c r="EW60" s="303"/>
      <c r="EX60" s="303"/>
      <c r="EY60" s="303"/>
      <c r="EZ60" s="303"/>
      <c r="FA60" s="303"/>
      <c r="FB60" s="303"/>
      <c r="FC60" s="303"/>
      <c r="FD60" s="303"/>
      <c r="FE60" s="303"/>
      <c r="FF60" s="260"/>
      <c r="FH60" s="260"/>
      <c r="FI60" s="260"/>
      <c r="FJ60" s="260"/>
      <c r="FK60" s="260"/>
      <c r="FL60" s="260"/>
      <c r="FM60" s="260"/>
      <c r="FN60" s="260"/>
      <c r="FO60" s="260"/>
    </row>
    <row r="61" spans="1:171" ht="15.75" customHeight="1">
      <c r="A61" s="303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3"/>
      <c r="FF61" s="260"/>
      <c r="FH61" s="260"/>
      <c r="FI61" s="260"/>
      <c r="FJ61" s="260"/>
      <c r="FK61" s="260"/>
      <c r="FL61" s="260"/>
      <c r="FM61" s="260"/>
      <c r="FN61" s="260"/>
      <c r="FO61" s="260"/>
    </row>
    <row r="62" spans="1:171" ht="15.75" customHeight="1">
      <c r="A62" s="303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3"/>
      <c r="EL62" s="303"/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  <c r="FF62" s="260"/>
      <c r="FH62" s="260"/>
      <c r="FI62" s="260"/>
      <c r="FJ62" s="260"/>
      <c r="FK62" s="260"/>
      <c r="FL62" s="260"/>
      <c r="FM62" s="260"/>
      <c r="FN62" s="260"/>
      <c r="FO62" s="260"/>
    </row>
    <row r="63" spans="1:171" ht="15.75" customHeight="1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260"/>
      <c r="FH63" s="260"/>
      <c r="FI63" s="260"/>
      <c r="FJ63" s="260"/>
      <c r="FK63" s="260"/>
      <c r="FL63" s="260"/>
      <c r="FM63" s="260"/>
      <c r="FN63" s="260"/>
      <c r="FO63" s="260"/>
    </row>
    <row r="64" spans="1:171" ht="15.75" customHeight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  <c r="FF64" s="260"/>
      <c r="FH64" s="260"/>
      <c r="FI64" s="260"/>
      <c r="FJ64" s="260"/>
      <c r="FK64" s="260"/>
      <c r="FL64" s="260"/>
      <c r="FM64" s="260"/>
      <c r="FN64" s="260"/>
      <c r="FO64" s="260"/>
    </row>
    <row r="65" spans="1:171" ht="15.75" customHeight="1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3"/>
      <c r="CZ65" s="303"/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3"/>
      <c r="DW65" s="303"/>
      <c r="DX65" s="303"/>
      <c r="DY65" s="303"/>
      <c r="DZ65" s="303"/>
      <c r="EA65" s="303"/>
      <c r="EB65" s="303"/>
      <c r="EC65" s="303"/>
      <c r="ED65" s="303"/>
      <c r="EE65" s="303"/>
      <c r="EF65" s="303"/>
      <c r="EG65" s="303"/>
      <c r="EH65" s="303"/>
      <c r="EI65" s="303"/>
      <c r="EJ65" s="303"/>
      <c r="EK65" s="303"/>
      <c r="EL65" s="303"/>
      <c r="EM65" s="303"/>
      <c r="EN65" s="303"/>
      <c r="EO65" s="303"/>
      <c r="EP65" s="303"/>
      <c r="EQ65" s="303"/>
      <c r="ER65" s="303"/>
      <c r="ES65" s="303"/>
      <c r="ET65" s="303"/>
      <c r="EU65" s="303"/>
      <c r="EV65" s="303"/>
      <c r="EW65" s="303"/>
      <c r="EX65" s="303"/>
      <c r="EY65" s="303"/>
      <c r="EZ65" s="303"/>
      <c r="FA65" s="303"/>
      <c r="FB65" s="303"/>
      <c r="FC65" s="303"/>
      <c r="FD65" s="303"/>
      <c r="FE65" s="303"/>
      <c r="FF65" s="260"/>
      <c r="FH65" s="260"/>
      <c r="FI65" s="260"/>
      <c r="FJ65" s="260"/>
      <c r="FK65" s="260"/>
      <c r="FL65" s="260"/>
      <c r="FM65" s="260"/>
      <c r="FN65" s="260"/>
      <c r="FO65" s="260"/>
    </row>
    <row r="66" spans="1:171" ht="15.7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  <c r="DQ66" s="303"/>
      <c r="DR66" s="303"/>
      <c r="DS66" s="303"/>
      <c r="DT66" s="303"/>
      <c r="DU66" s="303"/>
      <c r="DV66" s="303"/>
      <c r="DW66" s="303"/>
      <c r="DX66" s="303"/>
      <c r="DY66" s="303"/>
      <c r="DZ66" s="303"/>
      <c r="EA66" s="303"/>
      <c r="EB66" s="303"/>
      <c r="EC66" s="303"/>
      <c r="ED66" s="303"/>
      <c r="EE66" s="303"/>
      <c r="EF66" s="303"/>
      <c r="EG66" s="303"/>
      <c r="EH66" s="303"/>
      <c r="EI66" s="303"/>
      <c r="EJ66" s="303"/>
      <c r="EK66" s="303"/>
      <c r="EL66" s="303"/>
      <c r="EM66" s="303"/>
      <c r="EN66" s="303"/>
      <c r="EO66" s="303"/>
      <c r="EP66" s="303"/>
      <c r="EQ66" s="303"/>
      <c r="ER66" s="303"/>
      <c r="ES66" s="303"/>
      <c r="ET66" s="303"/>
      <c r="EU66" s="303"/>
      <c r="EV66" s="303"/>
      <c r="EW66" s="303"/>
      <c r="EX66" s="303"/>
      <c r="EY66" s="303"/>
      <c r="EZ66" s="303"/>
      <c r="FA66" s="303"/>
      <c r="FB66" s="303"/>
      <c r="FC66" s="303"/>
      <c r="FD66" s="303"/>
      <c r="FE66" s="303"/>
      <c r="FF66" s="260"/>
      <c r="FH66" s="260"/>
      <c r="FI66" s="260"/>
      <c r="FJ66" s="260"/>
      <c r="FK66" s="260"/>
      <c r="FL66" s="260"/>
      <c r="FM66" s="260"/>
      <c r="FN66" s="260"/>
      <c r="FO66" s="260"/>
    </row>
    <row r="67" spans="1:171" ht="15.7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303"/>
      <c r="CU67" s="303"/>
      <c r="CV67" s="303"/>
      <c r="CW67" s="303"/>
      <c r="CX67" s="303"/>
      <c r="CY67" s="303"/>
      <c r="CZ67" s="303"/>
      <c r="DA67" s="30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3"/>
      <c r="DZ67" s="303"/>
      <c r="EA67" s="303"/>
      <c r="EB67" s="303"/>
      <c r="EC67" s="303"/>
      <c r="ED67" s="303"/>
      <c r="EE67" s="303"/>
      <c r="EF67" s="303"/>
      <c r="EG67" s="303"/>
      <c r="EH67" s="303"/>
      <c r="EI67" s="303"/>
      <c r="EJ67" s="303"/>
      <c r="EK67" s="303"/>
      <c r="EL67" s="303"/>
      <c r="EM67" s="303"/>
      <c r="EN67" s="303"/>
      <c r="EO67" s="303"/>
      <c r="EP67" s="303"/>
      <c r="EQ67" s="303"/>
      <c r="ER67" s="303"/>
      <c r="ES67" s="303"/>
      <c r="ET67" s="303"/>
      <c r="EU67" s="303"/>
      <c r="EV67" s="303"/>
      <c r="EW67" s="303"/>
      <c r="EX67" s="303"/>
      <c r="EY67" s="303"/>
      <c r="EZ67" s="303"/>
      <c r="FA67" s="303"/>
      <c r="FB67" s="303"/>
      <c r="FC67" s="303"/>
      <c r="FD67" s="303"/>
      <c r="FE67" s="303"/>
      <c r="FF67" s="260"/>
      <c r="FH67" s="260"/>
      <c r="FI67" s="260"/>
      <c r="FJ67" s="260"/>
      <c r="FK67" s="260"/>
      <c r="FL67" s="260"/>
      <c r="FM67" s="260"/>
      <c r="FN67" s="260"/>
      <c r="FO67" s="260"/>
    </row>
    <row r="68" spans="1:171" ht="15.75" customHeight="1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3"/>
      <c r="BG68" s="303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303"/>
      <c r="CU68" s="303"/>
      <c r="CV68" s="303"/>
      <c r="CW68" s="303"/>
      <c r="CX68" s="303"/>
      <c r="CY68" s="303"/>
      <c r="CZ68" s="303"/>
      <c r="DA68" s="303"/>
      <c r="DB68" s="303"/>
      <c r="DC68" s="303"/>
      <c r="DD68" s="303"/>
      <c r="DE68" s="303"/>
      <c r="DF68" s="303"/>
      <c r="DG68" s="303"/>
      <c r="DH68" s="303"/>
      <c r="DI68" s="303"/>
      <c r="DJ68" s="303"/>
      <c r="DK68" s="303"/>
      <c r="DL68" s="303"/>
      <c r="DM68" s="303"/>
      <c r="DN68" s="303"/>
      <c r="DO68" s="303"/>
      <c r="DP68" s="303"/>
      <c r="DQ68" s="303"/>
      <c r="DR68" s="303"/>
      <c r="DS68" s="303"/>
      <c r="DT68" s="303"/>
      <c r="DU68" s="303"/>
      <c r="DV68" s="303"/>
      <c r="DW68" s="303"/>
      <c r="DX68" s="303"/>
      <c r="DY68" s="303"/>
      <c r="DZ68" s="303"/>
      <c r="EA68" s="303"/>
      <c r="EB68" s="303"/>
      <c r="EC68" s="303"/>
      <c r="ED68" s="303"/>
      <c r="EE68" s="303"/>
      <c r="EF68" s="303"/>
      <c r="EG68" s="303"/>
      <c r="EH68" s="303"/>
      <c r="EI68" s="303"/>
      <c r="EJ68" s="303"/>
      <c r="EK68" s="303"/>
      <c r="EL68" s="303"/>
      <c r="EM68" s="303"/>
      <c r="EN68" s="303"/>
      <c r="EO68" s="303"/>
      <c r="EP68" s="303"/>
      <c r="EQ68" s="303"/>
      <c r="ER68" s="303"/>
      <c r="ES68" s="303"/>
      <c r="ET68" s="303"/>
      <c r="EU68" s="303"/>
      <c r="EV68" s="303"/>
      <c r="EW68" s="303"/>
      <c r="EX68" s="303"/>
      <c r="EY68" s="303"/>
      <c r="EZ68" s="303"/>
      <c r="FA68" s="303"/>
      <c r="FB68" s="303"/>
      <c r="FC68" s="303"/>
      <c r="FD68" s="303"/>
      <c r="FE68" s="303"/>
      <c r="FF68" s="260"/>
      <c r="FH68" s="260"/>
      <c r="FI68" s="260"/>
      <c r="FJ68" s="260"/>
      <c r="FK68" s="260"/>
      <c r="FL68" s="260"/>
      <c r="FM68" s="260"/>
      <c r="FN68" s="260"/>
      <c r="FO68" s="260"/>
    </row>
    <row r="69" spans="1:171" ht="15.75" customHeight="1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303"/>
      <c r="CD69" s="303"/>
      <c r="CE69" s="303"/>
      <c r="CF69" s="30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303"/>
      <c r="CU69" s="303"/>
      <c r="CV69" s="303"/>
      <c r="CW69" s="303"/>
      <c r="CX69" s="303"/>
      <c r="CY69" s="303"/>
      <c r="CZ69" s="303"/>
      <c r="DA69" s="303"/>
      <c r="DB69" s="303"/>
      <c r="DC69" s="303"/>
      <c r="DD69" s="303"/>
      <c r="DE69" s="303"/>
      <c r="DF69" s="303"/>
      <c r="DG69" s="303"/>
      <c r="DH69" s="303"/>
      <c r="DI69" s="303"/>
      <c r="DJ69" s="303"/>
      <c r="DK69" s="303"/>
      <c r="DL69" s="303"/>
      <c r="DM69" s="303"/>
      <c r="DN69" s="303"/>
      <c r="DO69" s="303"/>
      <c r="DP69" s="303"/>
      <c r="DQ69" s="303"/>
      <c r="DR69" s="303"/>
      <c r="DS69" s="303"/>
      <c r="DT69" s="303"/>
      <c r="DU69" s="303"/>
      <c r="DV69" s="303"/>
      <c r="DW69" s="303"/>
      <c r="DX69" s="303"/>
      <c r="DY69" s="303"/>
      <c r="DZ69" s="303"/>
      <c r="EA69" s="303"/>
      <c r="EB69" s="303"/>
      <c r="EC69" s="303"/>
      <c r="ED69" s="303"/>
      <c r="EE69" s="303"/>
      <c r="EF69" s="303"/>
      <c r="EG69" s="303"/>
      <c r="EH69" s="303"/>
      <c r="EI69" s="303"/>
      <c r="EJ69" s="303"/>
      <c r="EK69" s="303"/>
      <c r="EL69" s="303"/>
      <c r="EM69" s="303"/>
      <c r="EN69" s="303"/>
      <c r="EO69" s="303"/>
      <c r="EP69" s="303"/>
      <c r="EQ69" s="303"/>
      <c r="ER69" s="303"/>
      <c r="ES69" s="303"/>
      <c r="ET69" s="303"/>
      <c r="EU69" s="303"/>
      <c r="EV69" s="303"/>
      <c r="EW69" s="303"/>
      <c r="EX69" s="303"/>
      <c r="EY69" s="303"/>
      <c r="EZ69" s="303"/>
      <c r="FA69" s="303"/>
      <c r="FB69" s="303"/>
      <c r="FC69" s="303"/>
      <c r="FD69" s="303"/>
      <c r="FE69" s="303"/>
      <c r="FF69" s="260"/>
      <c r="FH69" s="260"/>
      <c r="FI69" s="260"/>
      <c r="FJ69" s="260"/>
      <c r="FK69" s="260"/>
      <c r="FL69" s="260"/>
      <c r="FM69" s="260"/>
      <c r="FN69" s="260"/>
      <c r="FO69" s="260"/>
    </row>
    <row r="70" spans="1:171" ht="15.75" customHeight="1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3"/>
      <c r="DA70" s="30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  <c r="EC70" s="303"/>
      <c r="ED70" s="303"/>
      <c r="EE70" s="303"/>
      <c r="EF70" s="303"/>
      <c r="EG70" s="303"/>
      <c r="EH70" s="303"/>
      <c r="EI70" s="303"/>
      <c r="EJ70" s="303"/>
      <c r="EK70" s="303"/>
      <c r="EL70" s="303"/>
      <c r="EM70" s="303"/>
      <c r="EN70" s="303"/>
      <c r="EO70" s="303"/>
      <c r="EP70" s="303"/>
      <c r="EQ70" s="303"/>
      <c r="ER70" s="303"/>
      <c r="ES70" s="303"/>
      <c r="ET70" s="303"/>
      <c r="EU70" s="303"/>
      <c r="EV70" s="303"/>
      <c r="EW70" s="303"/>
      <c r="EX70" s="303"/>
      <c r="EY70" s="303"/>
      <c r="EZ70" s="303"/>
      <c r="FA70" s="303"/>
      <c r="FB70" s="303"/>
      <c r="FC70" s="303"/>
      <c r="FD70" s="303"/>
      <c r="FE70" s="303"/>
      <c r="FF70" s="260"/>
      <c r="FH70" s="260"/>
      <c r="FI70" s="260"/>
      <c r="FJ70" s="260"/>
      <c r="FK70" s="260"/>
      <c r="FL70" s="260"/>
      <c r="FM70" s="260"/>
      <c r="FN70" s="260"/>
      <c r="FO70" s="260"/>
    </row>
    <row r="71" spans="1:171" ht="15.75" customHeight="1">
      <c r="A71" s="30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Q71" s="303"/>
      <c r="CR71" s="303"/>
      <c r="CS71" s="303"/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03"/>
      <c r="DU71" s="303"/>
      <c r="DV71" s="303"/>
      <c r="DW71" s="303"/>
      <c r="DX71" s="303"/>
      <c r="DY71" s="303"/>
      <c r="DZ71" s="303"/>
      <c r="EA71" s="303"/>
      <c r="EB71" s="303"/>
      <c r="EC71" s="303"/>
      <c r="ED71" s="303"/>
      <c r="EE71" s="303"/>
      <c r="EF71" s="303"/>
      <c r="EG71" s="303"/>
      <c r="EH71" s="303"/>
      <c r="EI71" s="303"/>
      <c r="EJ71" s="303"/>
      <c r="EK71" s="303"/>
      <c r="EL71" s="303"/>
      <c r="EM71" s="303"/>
      <c r="EN71" s="303"/>
      <c r="EO71" s="303"/>
      <c r="EP71" s="303"/>
      <c r="EQ71" s="303"/>
      <c r="ER71" s="303"/>
      <c r="ES71" s="303"/>
      <c r="ET71" s="303"/>
      <c r="EU71" s="303"/>
      <c r="EV71" s="303"/>
      <c r="EW71" s="303"/>
      <c r="EX71" s="303"/>
      <c r="EY71" s="303"/>
      <c r="EZ71" s="303"/>
      <c r="FA71" s="303"/>
      <c r="FB71" s="303"/>
      <c r="FC71" s="303"/>
      <c r="FD71" s="303"/>
      <c r="FE71" s="303"/>
      <c r="FF71" s="260"/>
      <c r="FH71" s="260"/>
      <c r="FI71" s="260"/>
      <c r="FJ71" s="260"/>
      <c r="FK71" s="260"/>
      <c r="FL71" s="260"/>
      <c r="FM71" s="260"/>
      <c r="FN71" s="260"/>
      <c r="FO71" s="260"/>
    </row>
    <row r="72" spans="1:171" ht="15.75" customHeight="1">
      <c r="A72" s="303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303"/>
      <c r="CV72" s="303"/>
      <c r="CW72" s="303"/>
      <c r="CX72" s="303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303"/>
      <c r="FC72" s="303"/>
      <c r="FD72" s="303"/>
      <c r="FE72" s="303"/>
      <c r="FF72" s="260"/>
      <c r="FH72" s="260"/>
      <c r="FI72" s="260"/>
      <c r="FJ72" s="260"/>
      <c r="FK72" s="260"/>
      <c r="FL72" s="260"/>
      <c r="FM72" s="260"/>
      <c r="FN72" s="260"/>
      <c r="FO72" s="260"/>
    </row>
    <row r="73" spans="1:171" ht="15.75" customHeight="1">
      <c r="A73" s="303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303"/>
      <c r="CU73" s="303"/>
      <c r="CV73" s="303"/>
      <c r="CW73" s="303"/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303"/>
      <c r="FC73" s="303"/>
      <c r="FD73" s="303"/>
      <c r="FE73" s="303"/>
      <c r="FF73" s="260"/>
      <c r="FH73" s="260"/>
      <c r="FI73" s="260"/>
      <c r="FJ73" s="260"/>
      <c r="FK73" s="260"/>
      <c r="FL73" s="260"/>
      <c r="FM73" s="260"/>
      <c r="FN73" s="260"/>
      <c r="FO73" s="260"/>
    </row>
    <row r="74" spans="1:171" ht="15.7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303"/>
      <c r="CU74" s="303"/>
      <c r="CV74" s="303"/>
      <c r="CW74" s="303"/>
      <c r="CX74" s="303"/>
      <c r="CY74" s="303"/>
      <c r="CZ74" s="303"/>
      <c r="DA74" s="303"/>
      <c r="DB74" s="303"/>
      <c r="DC74" s="303"/>
      <c r="DD74" s="303"/>
      <c r="DE74" s="303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  <c r="EC74" s="303"/>
      <c r="ED74" s="303"/>
      <c r="EE74" s="303"/>
      <c r="EF74" s="303"/>
      <c r="EG74" s="303"/>
      <c r="EH74" s="303"/>
      <c r="EI74" s="303"/>
      <c r="EJ74" s="303"/>
      <c r="EK74" s="303"/>
      <c r="EL74" s="303"/>
      <c r="EM74" s="303"/>
      <c r="EN74" s="303"/>
      <c r="EO74" s="303"/>
      <c r="EP74" s="303"/>
      <c r="EQ74" s="303"/>
      <c r="ER74" s="303"/>
      <c r="ES74" s="303"/>
      <c r="ET74" s="303"/>
      <c r="EU74" s="303"/>
      <c r="EV74" s="303"/>
      <c r="EW74" s="303"/>
      <c r="EX74" s="303"/>
      <c r="EY74" s="303"/>
      <c r="EZ74" s="303"/>
      <c r="FA74" s="303"/>
      <c r="FB74" s="303"/>
      <c r="FC74" s="303"/>
      <c r="FD74" s="303"/>
      <c r="FE74" s="303"/>
      <c r="FF74" s="260"/>
      <c r="FH74" s="260"/>
      <c r="FI74" s="260"/>
      <c r="FJ74" s="260"/>
      <c r="FK74" s="260"/>
      <c r="FL74" s="260"/>
      <c r="FM74" s="260"/>
      <c r="FN74" s="260"/>
      <c r="FO74" s="260"/>
    </row>
    <row r="75" spans="1:171" ht="15.75" customHeight="1">
      <c r="A75" s="303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3"/>
      <c r="CS75" s="303"/>
      <c r="CT75" s="303"/>
      <c r="CU75" s="303"/>
      <c r="CV75" s="303"/>
      <c r="CW75" s="303"/>
      <c r="CX75" s="303"/>
      <c r="CY75" s="303"/>
      <c r="CZ75" s="303"/>
      <c r="DA75" s="303"/>
      <c r="DB75" s="303"/>
      <c r="DC75" s="303"/>
      <c r="DD75" s="303"/>
      <c r="DE75" s="303"/>
      <c r="DF75" s="303"/>
      <c r="DG75" s="303"/>
      <c r="DH75" s="303"/>
      <c r="DI75" s="303"/>
      <c r="DJ75" s="303"/>
      <c r="DK75" s="303"/>
      <c r="DL75" s="303"/>
      <c r="DM75" s="303"/>
      <c r="DN75" s="303"/>
      <c r="DO75" s="303"/>
      <c r="DP75" s="303"/>
      <c r="DQ75" s="303"/>
      <c r="DR75" s="303"/>
      <c r="DS75" s="303"/>
      <c r="DT75" s="303"/>
      <c r="DU75" s="303"/>
      <c r="DV75" s="303"/>
      <c r="DW75" s="303"/>
      <c r="DX75" s="303"/>
      <c r="DY75" s="303"/>
      <c r="DZ75" s="303"/>
      <c r="EA75" s="303"/>
      <c r="EB75" s="303"/>
      <c r="EC75" s="303"/>
      <c r="ED75" s="303"/>
      <c r="EE75" s="303"/>
      <c r="EF75" s="303"/>
      <c r="EG75" s="303"/>
      <c r="EH75" s="303"/>
      <c r="EI75" s="303"/>
      <c r="EJ75" s="303"/>
      <c r="EK75" s="303"/>
      <c r="EL75" s="303"/>
      <c r="EM75" s="303"/>
      <c r="EN75" s="303"/>
      <c r="EO75" s="303"/>
      <c r="EP75" s="303"/>
      <c r="EQ75" s="303"/>
      <c r="ER75" s="303"/>
      <c r="ES75" s="303"/>
      <c r="ET75" s="303"/>
      <c r="EU75" s="303"/>
      <c r="EV75" s="303"/>
      <c r="EW75" s="303"/>
      <c r="EX75" s="303"/>
      <c r="EY75" s="303"/>
      <c r="EZ75" s="303"/>
      <c r="FA75" s="303"/>
      <c r="FB75" s="303"/>
      <c r="FC75" s="303"/>
      <c r="FD75" s="303"/>
      <c r="FE75" s="303"/>
      <c r="FF75" s="260"/>
      <c r="FH75" s="260"/>
      <c r="FI75" s="260"/>
      <c r="FJ75" s="260"/>
      <c r="FK75" s="260"/>
      <c r="FL75" s="260"/>
      <c r="FM75" s="260"/>
      <c r="FN75" s="260"/>
      <c r="FO75" s="260"/>
    </row>
    <row r="76" spans="1:171" ht="15.75" customHeight="1">
      <c r="A76" s="303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3"/>
      <c r="CE76" s="303"/>
      <c r="CF76" s="30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303"/>
      <c r="CU76" s="303"/>
      <c r="CV76" s="303"/>
      <c r="CW76" s="303"/>
      <c r="CX76" s="303"/>
      <c r="CY76" s="303"/>
      <c r="CZ76" s="303"/>
      <c r="DA76" s="303"/>
      <c r="DB76" s="303"/>
      <c r="DC76" s="303"/>
      <c r="DD76" s="303"/>
      <c r="DE76" s="303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303"/>
      <c r="DQ76" s="303"/>
      <c r="DR76" s="303"/>
      <c r="DS76" s="303"/>
      <c r="DT76" s="303"/>
      <c r="DU76" s="303"/>
      <c r="DV76" s="303"/>
      <c r="DW76" s="303"/>
      <c r="DX76" s="303"/>
      <c r="DY76" s="303"/>
      <c r="DZ76" s="303"/>
      <c r="EA76" s="303"/>
      <c r="EB76" s="303"/>
      <c r="EC76" s="303"/>
      <c r="ED76" s="303"/>
      <c r="EE76" s="303"/>
      <c r="EF76" s="303"/>
      <c r="EG76" s="303"/>
      <c r="EH76" s="303"/>
      <c r="EI76" s="303"/>
      <c r="EJ76" s="303"/>
      <c r="EK76" s="303"/>
      <c r="EL76" s="303"/>
      <c r="EM76" s="303"/>
      <c r="EN76" s="303"/>
      <c r="EO76" s="303"/>
      <c r="EP76" s="303"/>
      <c r="EQ76" s="303"/>
      <c r="ER76" s="303"/>
      <c r="ES76" s="303"/>
      <c r="ET76" s="303"/>
      <c r="EU76" s="303"/>
      <c r="EV76" s="303"/>
      <c r="EW76" s="303"/>
      <c r="EX76" s="303"/>
      <c r="EY76" s="303"/>
      <c r="EZ76" s="303"/>
      <c r="FA76" s="303"/>
      <c r="FB76" s="303"/>
      <c r="FC76" s="303"/>
      <c r="FD76" s="303"/>
      <c r="FE76" s="303"/>
      <c r="FF76" s="260"/>
      <c r="FH76" s="260"/>
      <c r="FI76" s="260"/>
      <c r="FJ76" s="260"/>
      <c r="FK76" s="260"/>
      <c r="FL76" s="260"/>
      <c r="FM76" s="260"/>
      <c r="FN76" s="260"/>
      <c r="FO76" s="260"/>
    </row>
    <row r="77" spans="1:171" ht="15.75" customHeight="1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  <c r="CC77" s="303"/>
      <c r="CD77" s="303"/>
      <c r="CE77" s="303"/>
      <c r="CF77" s="30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3"/>
      <c r="DA77" s="303"/>
      <c r="DB77" s="303"/>
      <c r="DC77" s="303"/>
      <c r="DD77" s="303"/>
      <c r="DE77" s="303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303"/>
      <c r="DQ77" s="303"/>
      <c r="DR77" s="303"/>
      <c r="DS77" s="303"/>
      <c r="DT77" s="303"/>
      <c r="DU77" s="303"/>
      <c r="DV77" s="303"/>
      <c r="DW77" s="303"/>
      <c r="DX77" s="303"/>
      <c r="DY77" s="303"/>
      <c r="DZ77" s="303"/>
      <c r="EA77" s="303"/>
      <c r="EB77" s="303"/>
      <c r="EC77" s="303"/>
      <c r="ED77" s="303"/>
      <c r="EE77" s="303"/>
      <c r="EF77" s="303"/>
      <c r="EG77" s="303"/>
      <c r="EH77" s="303"/>
      <c r="EI77" s="303"/>
      <c r="EJ77" s="303"/>
      <c r="EK77" s="303"/>
      <c r="EL77" s="303"/>
      <c r="EM77" s="303"/>
      <c r="EN77" s="303"/>
      <c r="EO77" s="303"/>
      <c r="EP77" s="303"/>
      <c r="EQ77" s="303"/>
      <c r="ER77" s="303"/>
      <c r="ES77" s="303"/>
      <c r="ET77" s="303"/>
      <c r="EU77" s="303"/>
      <c r="EV77" s="303"/>
      <c r="EW77" s="303"/>
      <c r="EX77" s="303"/>
      <c r="EY77" s="303"/>
      <c r="EZ77" s="303"/>
      <c r="FA77" s="303"/>
      <c r="FB77" s="303"/>
      <c r="FC77" s="303"/>
      <c r="FD77" s="303"/>
      <c r="FE77" s="303"/>
      <c r="FF77" s="260"/>
      <c r="FH77" s="260"/>
      <c r="FI77" s="260"/>
      <c r="FJ77" s="260"/>
      <c r="FK77" s="260"/>
      <c r="FL77" s="260"/>
      <c r="FM77" s="260"/>
      <c r="FN77" s="260"/>
      <c r="FO77" s="260"/>
    </row>
    <row r="78" spans="1:171" ht="15.75" customHeight="1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303"/>
      <c r="DQ78" s="303"/>
      <c r="DR78" s="303"/>
      <c r="DS78" s="303"/>
      <c r="DT78" s="303"/>
      <c r="DU78" s="303"/>
      <c r="DV78" s="303"/>
      <c r="DW78" s="303"/>
      <c r="DX78" s="303"/>
      <c r="DY78" s="303"/>
      <c r="DZ78" s="303"/>
      <c r="EA78" s="303"/>
      <c r="EB78" s="303"/>
      <c r="EC78" s="303"/>
      <c r="ED78" s="303"/>
      <c r="EE78" s="303"/>
      <c r="EF78" s="303"/>
      <c r="EG78" s="303"/>
      <c r="EH78" s="303"/>
      <c r="EI78" s="303"/>
      <c r="EJ78" s="303"/>
      <c r="EK78" s="303"/>
      <c r="EL78" s="303"/>
      <c r="EM78" s="303"/>
      <c r="EN78" s="303"/>
      <c r="EO78" s="303"/>
      <c r="EP78" s="303"/>
      <c r="EQ78" s="303"/>
      <c r="ER78" s="303"/>
      <c r="ES78" s="303"/>
      <c r="ET78" s="303"/>
      <c r="EU78" s="303"/>
      <c r="EV78" s="303"/>
      <c r="EW78" s="303"/>
      <c r="EX78" s="303"/>
      <c r="EY78" s="303"/>
      <c r="EZ78" s="303"/>
      <c r="FA78" s="303"/>
      <c r="FB78" s="303"/>
      <c r="FC78" s="303"/>
      <c r="FD78" s="303"/>
      <c r="FE78" s="303"/>
      <c r="FF78" s="260"/>
      <c r="FH78" s="260"/>
      <c r="FI78" s="260"/>
      <c r="FJ78" s="260"/>
      <c r="FK78" s="260"/>
      <c r="FL78" s="260"/>
      <c r="FM78" s="260"/>
      <c r="FN78" s="260"/>
      <c r="FO78" s="260"/>
    </row>
    <row r="79" spans="1:171" ht="15.75" customHeight="1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303"/>
      <c r="CC79" s="303"/>
      <c r="CD79" s="303"/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303"/>
      <c r="DO79" s="303"/>
      <c r="DP79" s="303"/>
      <c r="DQ79" s="303"/>
      <c r="DR79" s="303"/>
      <c r="DS79" s="303"/>
      <c r="DT79" s="303"/>
      <c r="DU79" s="303"/>
      <c r="DV79" s="303"/>
      <c r="DW79" s="303"/>
      <c r="DX79" s="303"/>
      <c r="DY79" s="303"/>
      <c r="DZ79" s="303"/>
      <c r="EA79" s="303"/>
      <c r="EB79" s="303"/>
      <c r="EC79" s="303"/>
      <c r="ED79" s="303"/>
      <c r="EE79" s="303"/>
      <c r="EF79" s="303"/>
      <c r="EG79" s="303"/>
      <c r="EH79" s="303"/>
      <c r="EI79" s="303"/>
      <c r="EJ79" s="303"/>
      <c r="EK79" s="303"/>
      <c r="EL79" s="303"/>
      <c r="EM79" s="303"/>
      <c r="EN79" s="303"/>
      <c r="EO79" s="303"/>
      <c r="EP79" s="303"/>
      <c r="EQ79" s="303"/>
      <c r="ER79" s="303"/>
      <c r="ES79" s="303"/>
      <c r="ET79" s="303"/>
      <c r="EU79" s="303"/>
      <c r="EV79" s="303"/>
      <c r="EW79" s="303"/>
      <c r="EX79" s="303"/>
      <c r="EY79" s="303"/>
      <c r="EZ79" s="303"/>
      <c r="FA79" s="303"/>
      <c r="FB79" s="303"/>
      <c r="FC79" s="303"/>
      <c r="FD79" s="303"/>
      <c r="FE79" s="303"/>
      <c r="FF79" s="260"/>
      <c r="FH79" s="260"/>
      <c r="FI79" s="260"/>
      <c r="FJ79" s="260"/>
      <c r="FK79" s="260"/>
      <c r="FL79" s="260"/>
      <c r="FM79" s="260"/>
      <c r="FN79" s="260"/>
      <c r="FO79" s="260"/>
    </row>
    <row r="80" spans="1:171" ht="15.75" customHeight="1">
      <c r="A80" s="303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  <c r="BU80" s="303"/>
      <c r="BV80" s="303"/>
      <c r="BW80" s="303"/>
      <c r="BX80" s="303"/>
      <c r="BY80" s="303"/>
      <c r="BZ80" s="303"/>
      <c r="CA80" s="303"/>
      <c r="CB80" s="303"/>
      <c r="CC80" s="303"/>
      <c r="CD80" s="303"/>
      <c r="CE80" s="303"/>
      <c r="CF80" s="303"/>
      <c r="CG80" s="303"/>
      <c r="CH80" s="303"/>
      <c r="CI80" s="303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3"/>
      <c r="EB80" s="303"/>
      <c r="EC80" s="303"/>
      <c r="ED80" s="303"/>
      <c r="EE80" s="303"/>
      <c r="EF80" s="303"/>
      <c r="EG80" s="303"/>
      <c r="EH80" s="303"/>
      <c r="EI80" s="303"/>
      <c r="EJ80" s="303"/>
      <c r="EK80" s="303"/>
      <c r="EL80" s="303"/>
      <c r="EM80" s="303"/>
      <c r="EN80" s="303"/>
      <c r="EO80" s="303"/>
      <c r="EP80" s="303"/>
      <c r="EQ80" s="303"/>
      <c r="ER80" s="303"/>
      <c r="ES80" s="303"/>
      <c r="ET80" s="303"/>
      <c r="EU80" s="303"/>
      <c r="EV80" s="303"/>
      <c r="EW80" s="303"/>
      <c r="EX80" s="303"/>
      <c r="EY80" s="303"/>
      <c r="EZ80" s="303"/>
      <c r="FA80" s="303"/>
      <c r="FB80" s="303"/>
      <c r="FC80" s="303"/>
      <c r="FD80" s="303"/>
      <c r="FE80" s="303"/>
      <c r="FF80" s="260"/>
      <c r="FH80" s="260"/>
      <c r="FI80" s="260"/>
      <c r="FJ80" s="260"/>
      <c r="FK80" s="260"/>
      <c r="FL80" s="260"/>
      <c r="FM80" s="260"/>
      <c r="FN80" s="260"/>
      <c r="FO80" s="260"/>
    </row>
    <row r="81" spans="1:171" ht="15.75" customHeight="1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3"/>
      <c r="EP81" s="303"/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3"/>
      <c r="FF81" s="260"/>
      <c r="FH81" s="260"/>
      <c r="FI81" s="260"/>
      <c r="FJ81" s="260"/>
      <c r="FK81" s="260"/>
      <c r="FL81" s="260"/>
      <c r="FM81" s="260"/>
      <c r="FN81" s="260"/>
      <c r="FO81" s="260"/>
    </row>
    <row r="82" spans="1:171" ht="15.75" customHeight="1">
      <c r="A82" s="303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  <c r="EJ82" s="303"/>
      <c r="EK82" s="303"/>
      <c r="EL82" s="303"/>
      <c r="EM82" s="303"/>
      <c r="EN82" s="303"/>
      <c r="EO82" s="303"/>
      <c r="EP82" s="303"/>
      <c r="EQ82" s="303"/>
      <c r="ER82" s="303"/>
      <c r="ES82" s="303"/>
      <c r="ET82" s="303"/>
      <c r="EU82" s="303"/>
      <c r="EV82" s="303"/>
      <c r="EW82" s="303"/>
      <c r="EX82" s="303"/>
      <c r="EY82" s="303"/>
      <c r="EZ82" s="303"/>
      <c r="FA82" s="303"/>
      <c r="FB82" s="303"/>
      <c r="FC82" s="303"/>
      <c r="FD82" s="303"/>
      <c r="FE82" s="303"/>
      <c r="FF82" s="260"/>
      <c r="FH82" s="260"/>
      <c r="FI82" s="260"/>
      <c r="FJ82" s="260"/>
      <c r="FK82" s="260"/>
      <c r="FL82" s="260"/>
      <c r="FM82" s="260"/>
      <c r="FN82" s="260"/>
      <c r="FO82" s="260"/>
    </row>
    <row r="83" spans="1:171" ht="15.75" customHeight="1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  <c r="EJ83" s="303"/>
      <c r="EK83" s="303"/>
      <c r="EL83" s="303"/>
      <c r="EM83" s="303"/>
      <c r="EN83" s="303"/>
      <c r="EO83" s="303"/>
      <c r="EP83" s="303"/>
      <c r="EQ83" s="303"/>
      <c r="ER83" s="303"/>
      <c r="ES83" s="303"/>
      <c r="ET83" s="303"/>
      <c r="EU83" s="303"/>
      <c r="EV83" s="303"/>
      <c r="EW83" s="303"/>
      <c r="EX83" s="303"/>
      <c r="EY83" s="303"/>
      <c r="EZ83" s="303"/>
      <c r="FA83" s="303"/>
      <c r="FB83" s="303"/>
      <c r="FC83" s="303"/>
      <c r="FD83" s="303"/>
      <c r="FE83" s="303"/>
      <c r="FF83" s="260"/>
      <c r="FH83" s="260"/>
      <c r="FI83" s="260"/>
      <c r="FJ83" s="260"/>
      <c r="FK83" s="260"/>
      <c r="FL83" s="260"/>
      <c r="FM83" s="260"/>
      <c r="FN83" s="260"/>
      <c r="FO83" s="260"/>
    </row>
    <row r="84" spans="1:171" ht="15.75" customHeight="1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3"/>
      <c r="BO84" s="303"/>
      <c r="BP84" s="303"/>
      <c r="BQ84" s="303"/>
      <c r="BR84" s="303"/>
      <c r="BS84" s="303"/>
      <c r="BT84" s="303"/>
      <c r="BU84" s="303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3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  <c r="EC84" s="303"/>
      <c r="ED84" s="303"/>
      <c r="EE84" s="303"/>
      <c r="EF84" s="303"/>
      <c r="EG84" s="303"/>
      <c r="EH84" s="303"/>
      <c r="EI84" s="303"/>
      <c r="EJ84" s="303"/>
      <c r="EK84" s="303"/>
      <c r="EL84" s="303"/>
      <c r="EM84" s="303"/>
      <c r="EN84" s="303"/>
      <c r="EO84" s="303"/>
      <c r="EP84" s="303"/>
      <c r="EQ84" s="303"/>
      <c r="ER84" s="303"/>
      <c r="ES84" s="303"/>
      <c r="ET84" s="303"/>
      <c r="EU84" s="303"/>
      <c r="EV84" s="303"/>
      <c r="EW84" s="303"/>
      <c r="EX84" s="303"/>
      <c r="EY84" s="303"/>
      <c r="EZ84" s="303"/>
      <c r="FA84" s="303"/>
      <c r="FB84" s="303"/>
      <c r="FC84" s="303"/>
      <c r="FD84" s="303"/>
      <c r="FE84" s="303"/>
      <c r="FF84" s="260"/>
      <c r="FH84" s="260"/>
      <c r="FI84" s="260"/>
      <c r="FJ84" s="260"/>
      <c r="FK84" s="260"/>
      <c r="FL84" s="260"/>
      <c r="FM84" s="260"/>
      <c r="FN84" s="260"/>
      <c r="FO84" s="260"/>
    </row>
    <row r="85" spans="1:171" ht="15.75" customHeight="1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  <c r="EJ85" s="303"/>
      <c r="EK85" s="303"/>
      <c r="EL85" s="303"/>
      <c r="EM85" s="303"/>
      <c r="EN85" s="303"/>
      <c r="EO85" s="303"/>
      <c r="EP85" s="303"/>
      <c r="EQ85" s="303"/>
      <c r="ER85" s="303"/>
      <c r="ES85" s="303"/>
      <c r="ET85" s="303"/>
      <c r="EU85" s="303"/>
      <c r="EV85" s="303"/>
      <c r="EW85" s="303"/>
      <c r="EX85" s="303"/>
      <c r="EY85" s="303"/>
      <c r="EZ85" s="303"/>
      <c r="FA85" s="303"/>
      <c r="FB85" s="303"/>
      <c r="FC85" s="303"/>
      <c r="FD85" s="303"/>
      <c r="FE85" s="303"/>
      <c r="FF85" s="260"/>
      <c r="FH85" s="260"/>
      <c r="FI85" s="260"/>
      <c r="FJ85" s="260"/>
      <c r="FK85" s="260"/>
      <c r="FL85" s="260"/>
      <c r="FM85" s="260"/>
      <c r="FN85" s="260"/>
      <c r="FO85" s="260"/>
    </row>
    <row r="86" spans="1:171" ht="15.75" customHeight="1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303"/>
      <c r="BX86" s="303"/>
      <c r="BY86" s="303"/>
      <c r="BZ86" s="303"/>
      <c r="CA86" s="303"/>
      <c r="CB86" s="303"/>
      <c r="CC86" s="303"/>
      <c r="CD86" s="303"/>
      <c r="CE86" s="303"/>
      <c r="CF86" s="303"/>
      <c r="CG86" s="303"/>
      <c r="CH86" s="303"/>
      <c r="CI86" s="303"/>
      <c r="CJ86" s="303"/>
      <c r="CK86" s="303"/>
      <c r="CL86" s="303"/>
      <c r="CM86" s="303"/>
      <c r="CN86" s="303"/>
      <c r="CO86" s="303"/>
      <c r="CP86" s="303"/>
      <c r="CQ86" s="303"/>
      <c r="CR86" s="303"/>
      <c r="CS86" s="303"/>
      <c r="CT86" s="303"/>
      <c r="CU86" s="303"/>
      <c r="CV86" s="303"/>
      <c r="CW86" s="303"/>
      <c r="CX86" s="303"/>
      <c r="CY86" s="303"/>
      <c r="CZ86" s="303"/>
      <c r="DA86" s="303"/>
      <c r="DB86" s="303"/>
      <c r="DC86" s="303"/>
      <c r="DD86" s="303"/>
      <c r="DE86" s="303"/>
      <c r="DF86" s="303"/>
      <c r="DG86" s="303"/>
      <c r="DH86" s="303"/>
      <c r="DI86" s="303"/>
      <c r="DJ86" s="303"/>
      <c r="DK86" s="303"/>
      <c r="DL86" s="303"/>
      <c r="DM86" s="303"/>
      <c r="DN86" s="303"/>
      <c r="DO86" s="303"/>
      <c r="DP86" s="303"/>
      <c r="DQ86" s="303"/>
      <c r="DR86" s="303"/>
      <c r="DS86" s="303"/>
      <c r="DT86" s="303"/>
      <c r="DU86" s="303"/>
      <c r="DV86" s="303"/>
      <c r="DW86" s="303"/>
      <c r="DX86" s="303"/>
      <c r="DY86" s="303"/>
      <c r="DZ86" s="303"/>
      <c r="EA86" s="303"/>
      <c r="EB86" s="303"/>
      <c r="EC86" s="303"/>
      <c r="ED86" s="303"/>
      <c r="EE86" s="303"/>
      <c r="EF86" s="303"/>
      <c r="EG86" s="303"/>
      <c r="EH86" s="303"/>
      <c r="EI86" s="303"/>
      <c r="EJ86" s="303"/>
      <c r="EK86" s="303"/>
      <c r="EL86" s="303"/>
      <c r="EM86" s="303"/>
      <c r="EN86" s="303"/>
      <c r="EO86" s="303"/>
      <c r="EP86" s="303"/>
      <c r="EQ86" s="303"/>
      <c r="ER86" s="303"/>
      <c r="ES86" s="303"/>
      <c r="ET86" s="303"/>
      <c r="EU86" s="303"/>
      <c r="EV86" s="303"/>
      <c r="EW86" s="303"/>
      <c r="EX86" s="303"/>
      <c r="EY86" s="303"/>
      <c r="EZ86" s="303"/>
      <c r="FA86" s="303"/>
      <c r="FB86" s="303"/>
      <c r="FC86" s="303"/>
      <c r="FD86" s="303"/>
      <c r="FE86" s="303"/>
      <c r="FF86" s="260"/>
      <c r="FH86" s="260"/>
      <c r="FI86" s="260"/>
      <c r="FJ86" s="260"/>
      <c r="FK86" s="260"/>
      <c r="FL86" s="260"/>
      <c r="FM86" s="260"/>
      <c r="FN86" s="260"/>
      <c r="FO86" s="260"/>
    </row>
    <row r="87" spans="1:171" ht="15.75" customHeight="1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  <c r="DB87" s="303"/>
      <c r="DC87" s="303"/>
      <c r="DD87" s="303"/>
      <c r="DE87" s="303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03"/>
      <c r="DX87" s="303"/>
      <c r="DY87" s="303"/>
      <c r="DZ87" s="303"/>
      <c r="EA87" s="303"/>
      <c r="EB87" s="303"/>
      <c r="EC87" s="303"/>
      <c r="ED87" s="303"/>
      <c r="EE87" s="303"/>
      <c r="EF87" s="303"/>
      <c r="EG87" s="303"/>
      <c r="EH87" s="303"/>
      <c r="EI87" s="303"/>
      <c r="EJ87" s="303"/>
      <c r="EK87" s="303"/>
      <c r="EL87" s="303"/>
      <c r="EM87" s="303"/>
      <c r="EN87" s="303"/>
      <c r="EO87" s="303"/>
      <c r="EP87" s="303"/>
      <c r="EQ87" s="303"/>
      <c r="ER87" s="303"/>
      <c r="ES87" s="303"/>
      <c r="ET87" s="303"/>
      <c r="EU87" s="303"/>
      <c r="EV87" s="303"/>
      <c r="EW87" s="303"/>
      <c r="EX87" s="303"/>
      <c r="EY87" s="303"/>
      <c r="EZ87" s="303"/>
      <c r="FA87" s="303"/>
      <c r="FB87" s="303"/>
      <c r="FC87" s="303"/>
      <c r="FD87" s="303"/>
      <c r="FE87" s="303"/>
      <c r="FF87" s="260"/>
      <c r="FH87" s="260"/>
      <c r="FI87" s="260"/>
      <c r="FJ87" s="260"/>
      <c r="FK87" s="260"/>
      <c r="FL87" s="260"/>
      <c r="FM87" s="260"/>
      <c r="FN87" s="260"/>
      <c r="FO87" s="260"/>
    </row>
    <row r="88" spans="1:171" ht="15.75" customHeight="1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/>
      <c r="CD88" s="303"/>
      <c r="CE88" s="303"/>
      <c r="CF88" s="303"/>
      <c r="CG88" s="303"/>
      <c r="CH88" s="303"/>
      <c r="CI88" s="303"/>
      <c r="CJ88" s="303"/>
      <c r="CK88" s="303"/>
      <c r="CL88" s="303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  <c r="CW88" s="303"/>
      <c r="CX88" s="303"/>
      <c r="CY88" s="303"/>
      <c r="CZ88" s="303"/>
      <c r="DA88" s="303"/>
      <c r="DB88" s="303"/>
      <c r="DC88" s="303"/>
      <c r="DD88" s="303"/>
      <c r="DE88" s="303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  <c r="DV88" s="303"/>
      <c r="DW88" s="303"/>
      <c r="DX88" s="303"/>
      <c r="DY88" s="303"/>
      <c r="DZ88" s="303"/>
      <c r="EA88" s="303"/>
      <c r="EB88" s="303"/>
      <c r="EC88" s="303"/>
      <c r="ED88" s="303"/>
      <c r="EE88" s="303"/>
      <c r="EF88" s="303"/>
      <c r="EG88" s="303"/>
      <c r="EH88" s="303"/>
      <c r="EI88" s="303"/>
      <c r="EJ88" s="303"/>
      <c r="EK88" s="303"/>
      <c r="EL88" s="303"/>
      <c r="EM88" s="303"/>
      <c r="EN88" s="303"/>
      <c r="EO88" s="303"/>
      <c r="EP88" s="303"/>
      <c r="EQ88" s="303"/>
      <c r="ER88" s="303"/>
      <c r="ES88" s="303"/>
      <c r="ET88" s="303"/>
      <c r="EU88" s="303"/>
      <c r="EV88" s="303"/>
      <c r="EW88" s="303"/>
      <c r="EX88" s="303"/>
      <c r="EY88" s="303"/>
      <c r="EZ88" s="303"/>
      <c r="FA88" s="303"/>
      <c r="FB88" s="303"/>
      <c r="FC88" s="303"/>
      <c r="FD88" s="303"/>
      <c r="FE88" s="303"/>
      <c r="FF88" s="260"/>
      <c r="FH88" s="260"/>
      <c r="FI88" s="260"/>
      <c r="FJ88" s="260"/>
      <c r="FK88" s="260"/>
      <c r="FL88" s="260"/>
      <c r="FM88" s="260"/>
      <c r="FN88" s="260"/>
      <c r="FO88" s="260"/>
    </row>
    <row r="89" spans="1:171" ht="15.75" customHeight="1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03"/>
      <c r="BE89" s="303"/>
      <c r="BF89" s="303"/>
      <c r="BG89" s="303"/>
      <c r="BH89" s="303"/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3"/>
      <c r="BW89" s="303"/>
      <c r="BX89" s="303"/>
      <c r="BY89" s="303"/>
      <c r="BZ89" s="303"/>
      <c r="CA89" s="303"/>
      <c r="CB89" s="303"/>
      <c r="CC89" s="303"/>
      <c r="CD89" s="303"/>
      <c r="CE89" s="303"/>
      <c r="CF89" s="303"/>
      <c r="CG89" s="303"/>
      <c r="CH89" s="303"/>
      <c r="CI89" s="303"/>
      <c r="CJ89" s="303"/>
      <c r="CK89" s="303"/>
      <c r="CL89" s="303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  <c r="CW89" s="303"/>
      <c r="CX89" s="303"/>
      <c r="CY89" s="303"/>
      <c r="CZ89" s="303"/>
      <c r="DA89" s="303"/>
      <c r="DB89" s="303"/>
      <c r="DC89" s="303"/>
      <c r="DD89" s="303"/>
      <c r="DE89" s="303"/>
      <c r="DF89" s="303"/>
      <c r="DG89" s="303"/>
      <c r="DH89" s="303"/>
      <c r="DI89" s="303"/>
      <c r="DJ89" s="303"/>
      <c r="DK89" s="303"/>
      <c r="DL89" s="303"/>
      <c r="DM89" s="303"/>
      <c r="DN89" s="303"/>
      <c r="DO89" s="303"/>
      <c r="DP89" s="303"/>
      <c r="DQ89" s="303"/>
      <c r="DR89" s="303"/>
      <c r="DS89" s="303"/>
      <c r="DT89" s="303"/>
      <c r="DU89" s="303"/>
      <c r="DV89" s="303"/>
      <c r="DW89" s="303"/>
      <c r="DX89" s="303"/>
      <c r="DY89" s="303"/>
      <c r="DZ89" s="303"/>
      <c r="EA89" s="303"/>
      <c r="EB89" s="303"/>
      <c r="EC89" s="303"/>
      <c r="ED89" s="303"/>
      <c r="EE89" s="303"/>
      <c r="EF89" s="303"/>
      <c r="EG89" s="303"/>
      <c r="EH89" s="303"/>
      <c r="EI89" s="303"/>
      <c r="EJ89" s="303"/>
      <c r="EK89" s="303"/>
      <c r="EL89" s="303"/>
      <c r="EM89" s="303"/>
      <c r="EN89" s="303"/>
      <c r="EO89" s="303"/>
      <c r="EP89" s="303"/>
      <c r="EQ89" s="303"/>
      <c r="ER89" s="303"/>
      <c r="ES89" s="303"/>
      <c r="ET89" s="303"/>
      <c r="EU89" s="303"/>
      <c r="EV89" s="303"/>
      <c r="EW89" s="303"/>
      <c r="EX89" s="303"/>
      <c r="EY89" s="303"/>
      <c r="EZ89" s="303"/>
      <c r="FA89" s="303"/>
      <c r="FB89" s="303"/>
      <c r="FC89" s="303"/>
      <c r="FD89" s="303"/>
      <c r="FE89" s="303"/>
      <c r="FF89" s="260"/>
      <c r="FH89" s="260"/>
      <c r="FI89" s="260"/>
      <c r="FJ89" s="260"/>
      <c r="FK89" s="260"/>
      <c r="FL89" s="260"/>
      <c r="FM89" s="260"/>
      <c r="FN89" s="260"/>
      <c r="FO89" s="260"/>
    </row>
    <row r="90" spans="1:171" ht="15.75" customHeight="1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3"/>
      <c r="CM90" s="303"/>
      <c r="CN90" s="303"/>
      <c r="CO90" s="303"/>
      <c r="CP90" s="303"/>
      <c r="CQ90" s="303"/>
      <c r="CR90" s="303"/>
      <c r="CS90" s="303"/>
      <c r="CT90" s="303"/>
      <c r="CU90" s="303"/>
      <c r="CV90" s="303"/>
      <c r="CW90" s="303"/>
      <c r="CX90" s="303"/>
      <c r="CY90" s="303"/>
      <c r="CZ90" s="303"/>
      <c r="DA90" s="303"/>
      <c r="DB90" s="303"/>
      <c r="DC90" s="303"/>
      <c r="DD90" s="303"/>
      <c r="DE90" s="303"/>
      <c r="DF90" s="303"/>
      <c r="DG90" s="303"/>
      <c r="DH90" s="303"/>
      <c r="DI90" s="303"/>
      <c r="DJ90" s="303"/>
      <c r="DK90" s="303"/>
      <c r="DL90" s="303"/>
      <c r="DM90" s="303"/>
      <c r="DN90" s="303"/>
      <c r="DO90" s="303"/>
      <c r="DP90" s="303"/>
      <c r="DQ90" s="303"/>
      <c r="DR90" s="303"/>
      <c r="DS90" s="303"/>
      <c r="DT90" s="303"/>
      <c r="DU90" s="303"/>
      <c r="DV90" s="303"/>
      <c r="DW90" s="303"/>
      <c r="DX90" s="303"/>
      <c r="DY90" s="303"/>
      <c r="DZ90" s="303"/>
      <c r="EA90" s="303"/>
      <c r="EB90" s="303"/>
      <c r="EC90" s="303"/>
      <c r="ED90" s="303"/>
      <c r="EE90" s="303"/>
      <c r="EF90" s="303"/>
      <c r="EG90" s="303"/>
      <c r="EH90" s="303"/>
      <c r="EI90" s="303"/>
      <c r="EJ90" s="303"/>
      <c r="EK90" s="303"/>
      <c r="EL90" s="303"/>
      <c r="EM90" s="303"/>
      <c r="EN90" s="303"/>
      <c r="EO90" s="303"/>
      <c r="EP90" s="303"/>
      <c r="EQ90" s="303"/>
      <c r="ER90" s="303"/>
      <c r="ES90" s="303"/>
      <c r="ET90" s="303"/>
      <c r="EU90" s="303"/>
      <c r="EV90" s="303"/>
      <c r="EW90" s="303"/>
      <c r="EX90" s="303"/>
      <c r="EY90" s="303"/>
      <c r="EZ90" s="303"/>
      <c r="FA90" s="303"/>
      <c r="FB90" s="303"/>
      <c r="FC90" s="303"/>
      <c r="FD90" s="303"/>
      <c r="FE90" s="303"/>
      <c r="FF90" s="260"/>
      <c r="FH90" s="260"/>
      <c r="FI90" s="260"/>
      <c r="FJ90" s="260"/>
      <c r="FK90" s="260"/>
      <c r="FL90" s="260"/>
      <c r="FM90" s="260"/>
      <c r="FN90" s="260"/>
      <c r="FO90" s="260"/>
    </row>
    <row r="91" spans="1:171" ht="15.75" customHeight="1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03"/>
      <c r="CZ91" s="303"/>
      <c r="DA91" s="303"/>
      <c r="DB91" s="303"/>
      <c r="DC91" s="303"/>
      <c r="DD91" s="303"/>
      <c r="DE91" s="303"/>
      <c r="DF91" s="303"/>
      <c r="DG91" s="303"/>
      <c r="DH91" s="303"/>
      <c r="DI91" s="303"/>
      <c r="DJ91" s="303"/>
      <c r="DK91" s="303"/>
      <c r="DL91" s="303"/>
      <c r="DM91" s="303"/>
      <c r="DN91" s="303"/>
      <c r="DO91" s="303"/>
      <c r="DP91" s="303"/>
      <c r="DQ91" s="303"/>
      <c r="DR91" s="303"/>
      <c r="DS91" s="303"/>
      <c r="DT91" s="303"/>
      <c r="DU91" s="303"/>
      <c r="DV91" s="303"/>
      <c r="DW91" s="303"/>
      <c r="DX91" s="303"/>
      <c r="DY91" s="303"/>
      <c r="DZ91" s="303"/>
      <c r="EA91" s="303"/>
      <c r="EB91" s="303"/>
      <c r="EC91" s="303"/>
      <c r="ED91" s="303"/>
      <c r="EE91" s="303"/>
      <c r="EF91" s="303"/>
      <c r="EG91" s="303"/>
      <c r="EH91" s="303"/>
      <c r="EI91" s="303"/>
      <c r="EJ91" s="303"/>
      <c r="EK91" s="303"/>
      <c r="EL91" s="303"/>
      <c r="EM91" s="303"/>
      <c r="EN91" s="303"/>
      <c r="EO91" s="303"/>
      <c r="EP91" s="303"/>
      <c r="EQ91" s="303"/>
      <c r="ER91" s="303"/>
      <c r="ES91" s="303"/>
      <c r="ET91" s="303"/>
      <c r="EU91" s="303"/>
      <c r="EV91" s="303"/>
      <c r="EW91" s="303"/>
      <c r="EX91" s="303"/>
      <c r="EY91" s="303"/>
      <c r="EZ91" s="303"/>
      <c r="FA91" s="303"/>
      <c r="FB91" s="303"/>
      <c r="FC91" s="303"/>
      <c r="FD91" s="303"/>
      <c r="FE91" s="303"/>
      <c r="FF91" s="260"/>
      <c r="FH91" s="260"/>
      <c r="FI91" s="260"/>
      <c r="FJ91" s="260"/>
      <c r="FK91" s="260"/>
      <c r="FL91" s="260"/>
      <c r="FM91" s="260"/>
      <c r="FN91" s="260"/>
      <c r="FO91" s="260"/>
    </row>
    <row r="92" spans="1:171" ht="15.75" customHeight="1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303"/>
      <c r="DB92" s="303"/>
      <c r="DC92" s="303"/>
      <c r="DD92" s="303"/>
      <c r="DE92" s="303"/>
      <c r="DF92" s="303"/>
      <c r="DG92" s="303"/>
      <c r="DH92" s="303"/>
      <c r="DI92" s="303"/>
      <c r="DJ92" s="303"/>
      <c r="DK92" s="303"/>
      <c r="DL92" s="303"/>
      <c r="DM92" s="303"/>
      <c r="DN92" s="303"/>
      <c r="DO92" s="303"/>
      <c r="DP92" s="303"/>
      <c r="DQ92" s="303"/>
      <c r="DR92" s="303"/>
      <c r="DS92" s="303"/>
      <c r="DT92" s="303"/>
      <c r="DU92" s="303"/>
      <c r="DV92" s="303"/>
      <c r="DW92" s="303"/>
      <c r="DX92" s="303"/>
      <c r="DY92" s="303"/>
      <c r="DZ92" s="303"/>
      <c r="EA92" s="303"/>
      <c r="EB92" s="303"/>
      <c r="EC92" s="303"/>
      <c r="ED92" s="303"/>
      <c r="EE92" s="303"/>
      <c r="EF92" s="303"/>
      <c r="EG92" s="303"/>
      <c r="EH92" s="303"/>
      <c r="EI92" s="303"/>
      <c r="EJ92" s="303"/>
      <c r="EK92" s="303"/>
      <c r="EL92" s="303"/>
      <c r="EM92" s="303"/>
      <c r="EN92" s="303"/>
      <c r="EO92" s="303"/>
      <c r="EP92" s="303"/>
      <c r="EQ92" s="303"/>
      <c r="ER92" s="303"/>
      <c r="ES92" s="303"/>
      <c r="ET92" s="303"/>
      <c r="EU92" s="303"/>
      <c r="EV92" s="303"/>
      <c r="EW92" s="303"/>
      <c r="EX92" s="303"/>
      <c r="EY92" s="303"/>
      <c r="EZ92" s="303"/>
      <c r="FA92" s="303"/>
      <c r="FB92" s="303"/>
      <c r="FC92" s="303"/>
      <c r="FD92" s="303"/>
      <c r="FE92" s="303"/>
      <c r="FF92" s="260"/>
      <c r="FH92" s="260"/>
      <c r="FI92" s="260"/>
      <c r="FJ92" s="260"/>
      <c r="FK92" s="260"/>
      <c r="FL92" s="260"/>
      <c r="FM92" s="260"/>
      <c r="FN92" s="260"/>
      <c r="FO92" s="260"/>
    </row>
    <row r="93" spans="1:171" ht="15.75" customHeight="1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  <c r="CW93" s="303"/>
      <c r="CX93" s="303"/>
      <c r="CY93" s="303"/>
      <c r="CZ93" s="303"/>
      <c r="DA93" s="303"/>
      <c r="DB93" s="303"/>
      <c r="DC93" s="303"/>
      <c r="DD93" s="303"/>
      <c r="DE93" s="303"/>
      <c r="DF93" s="303"/>
      <c r="DG93" s="303"/>
      <c r="DH93" s="303"/>
      <c r="DI93" s="303"/>
      <c r="DJ93" s="303"/>
      <c r="DK93" s="303"/>
      <c r="DL93" s="303"/>
      <c r="DM93" s="303"/>
      <c r="DN93" s="303"/>
      <c r="DO93" s="303"/>
      <c r="DP93" s="303"/>
      <c r="DQ93" s="303"/>
      <c r="DR93" s="303"/>
      <c r="DS93" s="303"/>
      <c r="DT93" s="303"/>
      <c r="DU93" s="303"/>
      <c r="DV93" s="303"/>
      <c r="DW93" s="303"/>
      <c r="DX93" s="303"/>
      <c r="DY93" s="303"/>
      <c r="DZ93" s="303"/>
      <c r="EA93" s="303"/>
      <c r="EB93" s="303"/>
      <c r="EC93" s="303"/>
      <c r="ED93" s="303"/>
      <c r="EE93" s="303"/>
      <c r="EF93" s="303"/>
      <c r="EG93" s="303"/>
      <c r="EH93" s="303"/>
      <c r="EI93" s="303"/>
      <c r="EJ93" s="303"/>
      <c r="EK93" s="303"/>
      <c r="EL93" s="303"/>
      <c r="EM93" s="303"/>
      <c r="EN93" s="303"/>
      <c r="EO93" s="303"/>
      <c r="EP93" s="303"/>
      <c r="EQ93" s="303"/>
      <c r="ER93" s="303"/>
      <c r="ES93" s="303"/>
      <c r="ET93" s="303"/>
      <c r="EU93" s="303"/>
      <c r="EV93" s="303"/>
      <c r="EW93" s="303"/>
      <c r="EX93" s="303"/>
      <c r="EY93" s="303"/>
      <c r="EZ93" s="303"/>
      <c r="FA93" s="303"/>
      <c r="FB93" s="303"/>
      <c r="FC93" s="303"/>
      <c r="FD93" s="303"/>
      <c r="FE93" s="303"/>
      <c r="FF93" s="260"/>
      <c r="FH93" s="260"/>
      <c r="FI93" s="260"/>
      <c r="FJ93" s="260"/>
      <c r="FK93" s="260"/>
      <c r="FL93" s="260"/>
      <c r="FM93" s="260"/>
      <c r="FN93" s="260"/>
      <c r="FO93" s="260"/>
    </row>
    <row r="94" spans="1:171" ht="15.7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3"/>
      <c r="CM94" s="303"/>
      <c r="CN94" s="303"/>
      <c r="CO94" s="303"/>
      <c r="CP94" s="303"/>
      <c r="CQ94" s="303"/>
      <c r="CR94" s="303"/>
      <c r="CS94" s="303"/>
      <c r="CT94" s="303"/>
      <c r="CU94" s="303"/>
      <c r="CV94" s="303"/>
      <c r="CW94" s="303"/>
      <c r="CX94" s="303"/>
      <c r="CY94" s="303"/>
      <c r="CZ94" s="303"/>
      <c r="DA94" s="303"/>
      <c r="DB94" s="303"/>
      <c r="DC94" s="303"/>
      <c r="DD94" s="303"/>
      <c r="DE94" s="303"/>
      <c r="DF94" s="303"/>
      <c r="DG94" s="303"/>
      <c r="DH94" s="303"/>
      <c r="DI94" s="303"/>
      <c r="DJ94" s="303"/>
      <c r="DK94" s="303"/>
      <c r="DL94" s="303"/>
      <c r="DM94" s="303"/>
      <c r="DN94" s="303"/>
      <c r="DO94" s="303"/>
      <c r="DP94" s="303"/>
      <c r="DQ94" s="303"/>
      <c r="DR94" s="303"/>
      <c r="DS94" s="303"/>
      <c r="DT94" s="303"/>
      <c r="DU94" s="303"/>
      <c r="DV94" s="303"/>
      <c r="DW94" s="303"/>
      <c r="DX94" s="303"/>
      <c r="DY94" s="303"/>
      <c r="DZ94" s="303"/>
      <c r="EA94" s="303"/>
      <c r="EB94" s="303"/>
      <c r="EC94" s="303"/>
      <c r="ED94" s="303"/>
      <c r="EE94" s="303"/>
      <c r="EF94" s="303"/>
      <c r="EG94" s="303"/>
      <c r="EH94" s="303"/>
      <c r="EI94" s="303"/>
      <c r="EJ94" s="303"/>
      <c r="EK94" s="303"/>
      <c r="EL94" s="303"/>
      <c r="EM94" s="303"/>
      <c r="EN94" s="303"/>
      <c r="EO94" s="303"/>
      <c r="EP94" s="303"/>
      <c r="EQ94" s="303"/>
      <c r="ER94" s="303"/>
      <c r="ES94" s="303"/>
      <c r="ET94" s="303"/>
      <c r="EU94" s="303"/>
      <c r="EV94" s="303"/>
      <c r="EW94" s="303"/>
      <c r="EX94" s="303"/>
      <c r="EY94" s="303"/>
      <c r="EZ94" s="303"/>
      <c r="FA94" s="303"/>
      <c r="FB94" s="303"/>
      <c r="FC94" s="303"/>
      <c r="FD94" s="303"/>
      <c r="FE94" s="303"/>
      <c r="FF94" s="260"/>
      <c r="FH94" s="260"/>
      <c r="FI94" s="260"/>
      <c r="FJ94" s="260"/>
      <c r="FK94" s="260"/>
      <c r="FL94" s="260"/>
      <c r="FM94" s="260"/>
      <c r="FN94" s="260"/>
      <c r="FO94" s="260"/>
    </row>
    <row r="95" spans="1:171" ht="15.75" customHeight="1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  <c r="CF95" s="303"/>
      <c r="CG95" s="303"/>
      <c r="CH95" s="303"/>
      <c r="CI95" s="303"/>
      <c r="CJ95" s="303"/>
      <c r="CK95" s="303"/>
      <c r="CL95" s="303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3"/>
      <c r="CX95" s="303"/>
      <c r="CY95" s="303"/>
      <c r="CZ95" s="303"/>
      <c r="DA95" s="303"/>
      <c r="DB95" s="303"/>
      <c r="DC95" s="303"/>
      <c r="DD95" s="303"/>
      <c r="DE95" s="303"/>
      <c r="DF95" s="303"/>
      <c r="DG95" s="303"/>
      <c r="DH95" s="303"/>
      <c r="DI95" s="303"/>
      <c r="DJ95" s="303"/>
      <c r="DK95" s="303"/>
      <c r="DL95" s="303"/>
      <c r="DM95" s="303"/>
      <c r="DN95" s="303"/>
      <c r="DO95" s="303"/>
      <c r="DP95" s="303"/>
      <c r="DQ95" s="303"/>
      <c r="DR95" s="303"/>
      <c r="DS95" s="303"/>
      <c r="DT95" s="303"/>
      <c r="DU95" s="303"/>
      <c r="DV95" s="303"/>
      <c r="DW95" s="303"/>
      <c r="DX95" s="303"/>
      <c r="DY95" s="303"/>
      <c r="DZ95" s="303"/>
      <c r="EA95" s="303"/>
      <c r="EB95" s="303"/>
      <c r="EC95" s="303"/>
      <c r="ED95" s="303"/>
      <c r="EE95" s="303"/>
      <c r="EF95" s="303"/>
      <c r="EG95" s="303"/>
      <c r="EH95" s="303"/>
      <c r="EI95" s="303"/>
      <c r="EJ95" s="303"/>
      <c r="EK95" s="303"/>
      <c r="EL95" s="303"/>
      <c r="EM95" s="303"/>
      <c r="EN95" s="303"/>
      <c r="EO95" s="303"/>
      <c r="EP95" s="303"/>
      <c r="EQ95" s="303"/>
      <c r="ER95" s="303"/>
      <c r="ES95" s="303"/>
      <c r="ET95" s="303"/>
      <c r="EU95" s="303"/>
      <c r="EV95" s="303"/>
      <c r="EW95" s="303"/>
      <c r="EX95" s="303"/>
      <c r="EY95" s="303"/>
      <c r="EZ95" s="303"/>
      <c r="FA95" s="303"/>
      <c r="FB95" s="303"/>
      <c r="FC95" s="303"/>
      <c r="FD95" s="303"/>
      <c r="FE95" s="303"/>
      <c r="FF95" s="260"/>
      <c r="FH95" s="260"/>
      <c r="FI95" s="260"/>
      <c r="FJ95" s="260"/>
      <c r="FK95" s="260"/>
      <c r="FL95" s="260"/>
      <c r="FM95" s="260"/>
      <c r="FN95" s="260"/>
      <c r="FO95" s="260"/>
    </row>
    <row r="96" spans="1:171" ht="15.75" customHeight="1">
      <c r="A96" s="303"/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3"/>
      <c r="BG96" s="303"/>
      <c r="BH96" s="303"/>
      <c r="BI96" s="303"/>
      <c r="BJ96" s="303"/>
      <c r="BK96" s="303"/>
      <c r="BL96" s="303"/>
      <c r="BM96" s="303"/>
      <c r="BN96" s="303"/>
      <c r="BO96" s="303"/>
      <c r="BP96" s="303"/>
      <c r="BQ96" s="303"/>
      <c r="BR96" s="303"/>
      <c r="BS96" s="303"/>
      <c r="BT96" s="303"/>
      <c r="BU96" s="303"/>
      <c r="BV96" s="303"/>
      <c r="BW96" s="303"/>
      <c r="BX96" s="303"/>
      <c r="BY96" s="303"/>
      <c r="BZ96" s="303"/>
      <c r="CA96" s="303"/>
      <c r="CB96" s="303"/>
      <c r="CC96" s="303"/>
      <c r="CD96" s="303"/>
      <c r="CE96" s="303"/>
      <c r="CF96" s="303"/>
      <c r="CG96" s="303"/>
      <c r="CH96" s="303"/>
      <c r="CI96" s="303"/>
      <c r="CJ96" s="303"/>
      <c r="CK96" s="303"/>
      <c r="CL96" s="303"/>
      <c r="CM96" s="303"/>
      <c r="CN96" s="303"/>
      <c r="CO96" s="303"/>
      <c r="CP96" s="303"/>
      <c r="CQ96" s="303"/>
      <c r="CR96" s="303"/>
      <c r="CS96" s="303"/>
      <c r="CT96" s="303"/>
      <c r="CU96" s="303"/>
      <c r="CV96" s="303"/>
      <c r="CW96" s="303"/>
      <c r="CX96" s="303"/>
      <c r="CY96" s="303"/>
      <c r="CZ96" s="303"/>
      <c r="DA96" s="303"/>
      <c r="DB96" s="303"/>
      <c r="DC96" s="303"/>
      <c r="DD96" s="303"/>
      <c r="DE96" s="303"/>
      <c r="DF96" s="303"/>
      <c r="DG96" s="303"/>
      <c r="DH96" s="303"/>
      <c r="DI96" s="303"/>
      <c r="DJ96" s="303"/>
      <c r="DK96" s="303"/>
      <c r="DL96" s="303"/>
      <c r="DM96" s="303"/>
      <c r="DN96" s="303"/>
      <c r="DO96" s="303"/>
      <c r="DP96" s="303"/>
      <c r="DQ96" s="303"/>
      <c r="DR96" s="303"/>
      <c r="DS96" s="303"/>
      <c r="DT96" s="303"/>
      <c r="DU96" s="303"/>
      <c r="DV96" s="303"/>
      <c r="DW96" s="303"/>
      <c r="DX96" s="303"/>
      <c r="DY96" s="303"/>
      <c r="DZ96" s="303"/>
      <c r="EA96" s="303"/>
      <c r="EB96" s="303"/>
      <c r="EC96" s="303"/>
      <c r="ED96" s="303"/>
      <c r="EE96" s="303"/>
      <c r="EF96" s="303"/>
      <c r="EG96" s="303"/>
      <c r="EH96" s="303"/>
      <c r="EI96" s="303"/>
      <c r="EJ96" s="303"/>
      <c r="EK96" s="303"/>
      <c r="EL96" s="303"/>
      <c r="EM96" s="303"/>
      <c r="EN96" s="303"/>
      <c r="EO96" s="303"/>
      <c r="EP96" s="303"/>
      <c r="EQ96" s="303"/>
      <c r="ER96" s="303"/>
      <c r="ES96" s="303"/>
      <c r="ET96" s="303"/>
      <c r="EU96" s="303"/>
      <c r="EV96" s="303"/>
      <c r="EW96" s="303"/>
      <c r="EX96" s="303"/>
      <c r="EY96" s="303"/>
      <c r="EZ96" s="303"/>
      <c r="FA96" s="303"/>
      <c r="FB96" s="303"/>
      <c r="FC96" s="303"/>
      <c r="FD96" s="303"/>
      <c r="FE96" s="303"/>
      <c r="FF96" s="260"/>
      <c r="FH96" s="260"/>
      <c r="FI96" s="260"/>
      <c r="FJ96" s="260"/>
      <c r="FK96" s="260"/>
      <c r="FL96" s="260"/>
      <c r="FM96" s="260"/>
      <c r="FN96" s="260"/>
      <c r="FO96" s="260"/>
    </row>
    <row r="97" spans="1:171" ht="15.75" customHeight="1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303"/>
      <c r="CO97" s="303"/>
      <c r="CP97" s="303"/>
      <c r="CQ97" s="303"/>
      <c r="CR97" s="303"/>
      <c r="CS97" s="303"/>
      <c r="CT97" s="303"/>
      <c r="CU97" s="303"/>
      <c r="CV97" s="303"/>
      <c r="CW97" s="303"/>
      <c r="CX97" s="303"/>
      <c r="CY97" s="303"/>
      <c r="CZ97" s="303"/>
      <c r="DA97" s="303"/>
      <c r="DB97" s="303"/>
      <c r="DC97" s="303"/>
      <c r="DD97" s="303"/>
      <c r="DE97" s="303"/>
      <c r="DF97" s="303"/>
      <c r="DG97" s="303"/>
      <c r="DH97" s="303"/>
      <c r="DI97" s="303"/>
      <c r="DJ97" s="303"/>
      <c r="DK97" s="303"/>
      <c r="DL97" s="303"/>
      <c r="DM97" s="303"/>
      <c r="DN97" s="303"/>
      <c r="DO97" s="303"/>
      <c r="DP97" s="303"/>
      <c r="DQ97" s="303"/>
      <c r="DR97" s="303"/>
      <c r="DS97" s="303"/>
      <c r="DT97" s="303"/>
      <c r="DU97" s="303"/>
      <c r="DV97" s="303"/>
      <c r="DW97" s="303"/>
      <c r="DX97" s="303"/>
      <c r="DY97" s="303"/>
      <c r="DZ97" s="303"/>
      <c r="EA97" s="303"/>
      <c r="EB97" s="303"/>
      <c r="EC97" s="303"/>
      <c r="ED97" s="303"/>
      <c r="EE97" s="303"/>
      <c r="EF97" s="303"/>
      <c r="EG97" s="303"/>
      <c r="EH97" s="303"/>
      <c r="EI97" s="303"/>
      <c r="EJ97" s="303"/>
      <c r="EK97" s="303"/>
      <c r="EL97" s="303"/>
      <c r="EM97" s="303"/>
      <c r="EN97" s="303"/>
      <c r="EO97" s="303"/>
      <c r="EP97" s="303"/>
      <c r="EQ97" s="303"/>
      <c r="ER97" s="303"/>
      <c r="ES97" s="303"/>
      <c r="ET97" s="303"/>
      <c r="EU97" s="303"/>
      <c r="EV97" s="303"/>
      <c r="EW97" s="303"/>
      <c r="EX97" s="303"/>
      <c r="EY97" s="303"/>
      <c r="EZ97" s="303"/>
      <c r="FA97" s="303"/>
      <c r="FB97" s="303"/>
      <c r="FC97" s="303"/>
      <c r="FD97" s="303"/>
      <c r="FE97" s="303"/>
      <c r="FF97" s="260"/>
      <c r="FH97" s="260"/>
      <c r="FI97" s="260"/>
      <c r="FJ97" s="260"/>
      <c r="FK97" s="260"/>
      <c r="FL97" s="260"/>
      <c r="FM97" s="260"/>
      <c r="FN97" s="260"/>
      <c r="FO97" s="260"/>
    </row>
    <row r="98" spans="1:171" ht="15.75" customHeight="1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303"/>
      <c r="CE98" s="303"/>
      <c r="CF98" s="303"/>
      <c r="CG98" s="303"/>
      <c r="CH98" s="303"/>
      <c r="CI98" s="303"/>
      <c r="CJ98" s="303"/>
      <c r="CK98" s="303"/>
      <c r="CL98" s="303"/>
      <c r="CM98" s="303"/>
      <c r="CN98" s="303"/>
      <c r="CO98" s="303"/>
      <c r="CP98" s="303"/>
      <c r="CQ98" s="303"/>
      <c r="CR98" s="303"/>
      <c r="CS98" s="303"/>
      <c r="CT98" s="303"/>
      <c r="CU98" s="303"/>
      <c r="CV98" s="303"/>
      <c r="CW98" s="303"/>
      <c r="CX98" s="303"/>
      <c r="CY98" s="303"/>
      <c r="CZ98" s="303"/>
      <c r="DA98" s="303"/>
      <c r="DB98" s="303"/>
      <c r="DC98" s="303"/>
      <c r="DD98" s="303"/>
      <c r="DE98" s="303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  <c r="EC98" s="303"/>
      <c r="ED98" s="303"/>
      <c r="EE98" s="303"/>
      <c r="EF98" s="303"/>
      <c r="EG98" s="303"/>
      <c r="EH98" s="303"/>
      <c r="EI98" s="303"/>
      <c r="EJ98" s="303"/>
      <c r="EK98" s="303"/>
      <c r="EL98" s="303"/>
      <c r="EM98" s="303"/>
      <c r="EN98" s="303"/>
      <c r="EO98" s="303"/>
      <c r="EP98" s="303"/>
      <c r="EQ98" s="303"/>
      <c r="ER98" s="303"/>
      <c r="ES98" s="303"/>
      <c r="ET98" s="303"/>
      <c r="EU98" s="303"/>
      <c r="EV98" s="303"/>
      <c r="EW98" s="303"/>
      <c r="EX98" s="303"/>
      <c r="EY98" s="303"/>
      <c r="EZ98" s="303"/>
      <c r="FA98" s="303"/>
      <c r="FB98" s="303"/>
      <c r="FC98" s="303"/>
      <c r="FD98" s="303"/>
      <c r="FE98" s="303"/>
      <c r="FF98" s="260"/>
      <c r="FH98" s="260"/>
      <c r="FI98" s="260"/>
      <c r="FJ98" s="260"/>
      <c r="FK98" s="260"/>
      <c r="FL98" s="260"/>
      <c r="FM98" s="260"/>
      <c r="FN98" s="260"/>
      <c r="FO98" s="260"/>
    </row>
    <row r="99" spans="1:171" ht="15.75" customHeight="1">
      <c r="A99" s="303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3"/>
      <c r="BG99" s="303"/>
      <c r="BH99" s="303"/>
      <c r="BI99" s="303"/>
      <c r="BJ99" s="303"/>
      <c r="BK99" s="303"/>
      <c r="BL99" s="303"/>
      <c r="BM99" s="303"/>
      <c r="BN99" s="303"/>
      <c r="BO99" s="303"/>
      <c r="BP99" s="303"/>
      <c r="BQ99" s="303"/>
      <c r="BR99" s="303"/>
      <c r="BS99" s="303"/>
      <c r="BT99" s="303"/>
      <c r="BU99" s="303"/>
      <c r="BV99" s="303"/>
      <c r="BW99" s="303"/>
      <c r="BX99" s="303"/>
      <c r="BY99" s="303"/>
      <c r="BZ99" s="303"/>
      <c r="CA99" s="303"/>
      <c r="CB99" s="303"/>
      <c r="CC99" s="303"/>
      <c r="CD99" s="303"/>
      <c r="CE99" s="303"/>
      <c r="CF99" s="303"/>
      <c r="CG99" s="303"/>
      <c r="CH99" s="303"/>
      <c r="CI99" s="303"/>
      <c r="CJ99" s="303"/>
      <c r="CK99" s="303"/>
      <c r="CL99" s="303"/>
      <c r="CM99" s="303"/>
      <c r="CN99" s="303"/>
      <c r="CO99" s="303"/>
      <c r="CP99" s="303"/>
      <c r="CQ99" s="303"/>
      <c r="CR99" s="303"/>
      <c r="CS99" s="303"/>
      <c r="CT99" s="303"/>
      <c r="CU99" s="303"/>
      <c r="CV99" s="303"/>
      <c r="CW99" s="303"/>
      <c r="CX99" s="303"/>
      <c r="CY99" s="303"/>
      <c r="CZ99" s="303"/>
      <c r="DA99" s="303"/>
      <c r="DB99" s="303"/>
      <c r="DC99" s="303"/>
      <c r="DD99" s="303"/>
      <c r="DE99" s="303"/>
      <c r="DF99" s="303"/>
      <c r="DG99" s="303"/>
      <c r="DH99" s="303"/>
      <c r="DI99" s="303"/>
      <c r="DJ99" s="303"/>
      <c r="DK99" s="303"/>
      <c r="DL99" s="303"/>
      <c r="DM99" s="303"/>
      <c r="DN99" s="303"/>
      <c r="DO99" s="303"/>
      <c r="DP99" s="303"/>
      <c r="DQ99" s="303"/>
      <c r="DR99" s="303"/>
      <c r="DS99" s="303"/>
      <c r="DT99" s="303"/>
      <c r="DU99" s="303"/>
      <c r="DV99" s="303"/>
      <c r="DW99" s="303"/>
      <c r="DX99" s="303"/>
      <c r="DY99" s="303"/>
      <c r="DZ99" s="303"/>
      <c r="EA99" s="303"/>
      <c r="EB99" s="303"/>
      <c r="EC99" s="303"/>
      <c r="ED99" s="303"/>
      <c r="EE99" s="303"/>
      <c r="EF99" s="303"/>
      <c r="EG99" s="303"/>
      <c r="EH99" s="303"/>
      <c r="EI99" s="303"/>
      <c r="EJ99" s="303"/>
      <c r="EK99" s="303"/>
      <c r="EL99" s="303"/>
      <c r="EM99" s="303"/>
      <c r="EN99" s="303"/>
      <c r="EO99" s="303"/>
      <c r="EP99" s="303"/>
      <c r="EQ99" s="303"/>
      <c r="ER99" s="303"/>
      <c r="ES99" s="303"/>
      <c r="ET99" s="303"/>
      <c r="EU99" s="303"/>
      <c r="EV99" s="303"/>
      <c r="EW99" s="303"/>
      <c r="EX99" s="303"/>
      <c r="EY99" s="303"/>
      <c r="EZ99" s="303"/>
      <c r="FA99" s="303"/>
      <c r="FB99" s="303"/>
      <c r="FC99" s="303"/>
      <c r="FD99" s="303"/>
      <c r="FE99" s="303"/>
      <c r="FF99" s="260"/>
      <c r="FH99" s="260"/>
      <c r="FI99" s="260"/>
      <c r="FJ99" s="260"/>
      <c r="FK99" s="260"/>
      <c r="FL99" s="260"/>
      <c r="FM99" s="260"/>
      <c r="FN99" s="260"/>
      <c r="FO99" s="260"/>
    </row>
    <row r="100" spans="1:171" ht="15.75" customHeight="1">
      <c r="A100" s="303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 s="303"/>
      <c r="BP100" s="303"/>
      <c r="BQ100" s="303"/>
      <c r="BR100" s="303"/>
      <c r="BS100" s="303"/>
      <c r="BT100" s="303"/>
      <c r="BU100" s="303"/>
      <c r="BV100" s="303"/>
      <c r="BW100" s="303"/>
      <c r="BX100" s="303"/>
      <c r="BY100" s="303"/>
      <c r="BZ100" s="303"/>
      <c r="CA100" s="303"/>
      <c r="CB100" s="303"/>
      <c r="CC100" s="303"/>
      <c r="CD100" s="303"/>
      <c r="CE100" s="303"/>
      <c r="CF100" s="303"/>
      <c r="CG100" s="303"/>
      <c r="CH100" s="303"/>
      <c r="CI100" s="303"/>
      <c r="CJ100" s="303"/>
      <c r="CK100" s="303"/>
      <c r="CL100" s="303"/>
      <c r="CM100" s="303"/>
      <c r="CN100" s="303"/>
      <c r="CO100" s="303"/>
      <c r="CP100" s="303"/>
      <c r="CQ100" s="303"/>
      <c r="CR100" s="303"/>
      <c r="CS100" s="303"/>
      <c r="CT100" s="303"/>
      <c r="CU100" s="303"/>
      <c r="CV100" s="303"/>
      <c r="CW100" s="303"/>
      <c r="CX100" s="303"/>
      <c r="CY100" s="303"/>
      <c r="CZ100" s="303"/>
      <c r="DA100" s="303"/>
      <c r="DB100" s="303"/>
      <c r="DC100" s="303"/>
      <c r="DD100" s="303"/>
      <c r="DE100" s="303"/>
      <c r="DF100" s="303"/>
      <c r="DG100" s="303"/>
      <c r="DH100" s="303"/>
      <c r="DI100" s="303"/>
      <c r="DJ100" s="303"/>
      <c r="DK100" s="303"/>
      <c r="DL100" s="303"/>
      <c r="DM100" s="303"/>
      <c r="DN100" s="303"/>
      <c r="DO100" s="303"/>
      <c r="DP100" s="303"/>
      <c r="DQ100" s="303"/>
      <c r="DR100" s="303"/>
      <c r="DS100" s="303"/>
      <c r="DT100" s="303"/>
      <c r="DU100" s="303"/>
      <c r="DV100" s="303"/>
      <c r="DW100" s="303"/>
      <c r="DX100" s="303"/>
      <c r="DY100" s="303"/>
      <c r="DZ100" s="303"/>
      <c r="EA100" s="303"/>
      <c r="EB100" s="303"/>
      <c r="EC100" s="303"/>
      <c r="ED100" s="303"/>
      <c r="EE100" s="303"/>
      <c r="EF100" s="303"/>
      <c r="EG100" s="303"/>
      <c r="EH100" s="303"/>
      <c r="EI100" s="303"/>
      <c r="EJ100" s="303"/>
      <c r="EK100" s="303"/>
      <c r="EL100" s="303"/>
      <c r="EM100" s="303"/>
      <c r="EN100" s="303"/>
      <c r="EO100" s="303"/>
      <c r="EP100" s="303"/>
      <c r="EQ100" s="303"/>
      <c r="ER100" s="303"/>
      <c r="ES100" s="303"/>
      <c r="ET100" s="303"/>
      <c r="EU100" s="303"/>
      <c r="EV100" s="303"/>
      <c r="EW100" s="303"/>
      <c r="EX100" s="303"/>
      <c r="EY100" s="303"/>
      <c r="EZ100" s="303"/>
      <c r="FA100" s="303"/>
      <c r="FB100" s="303"/>
      <c r="FC100" s="303"/>
      <c r="FD100" s="303"/>
      <c r="FE100" s="303"/>
      <c r="FF100" s="260"/>
      <c r="FH100" s="260"/>
      <c r="FI100" s="260"/>
      <c r="FJ100" s="260"/>
      <c r="FK100" s="260"/>
      <c r="FL100" s="260"/>
      <c r="FM100" s="260"/>
      <c r="FN100" s="260"/>
      <c r="FO100" s="260"/>
    </row>
    <row r="101" spans="1:171" ht="15.75" customHeight="1">
      <c r="A101" s="303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 s="303"/>
      <c r="BP101" s="303"/>
      <c r="BQ101" s="303"/>
      <c r="BR101" s="303"/>
      <c r="BS101" s="303"/>
      <c r="BT101" s="303"/>
      <c r="BU101" s="303"/>
      <c r="BV101" s="303"/>
      <c r="BW101" s="303"/>
      <c r="BX101" s="303"/>
      <c r="BY101" s="303"/>
      <c r="BZ101" s="303"/>
      <c r="CA101" s="303"/>
      <c r="CB101" s="303"/>
      <c r="CC101" s="303"/>
      <c r="CD101" s="303"/>
      <c r="CE101" s="303"/>
      <c r="CF101" s="303"/>
      <c r="CG101" s="303"/>
      <c r="CH101" s="303"/>
      <c r="CI101" s="303"/>
      <c r="CJ101" s="303"/>
      <c r="CK101" s="303"/>
      <c r="CL101" s="303"/>
      <c r="CM101" s="303"/>
      <c r="CN101" s="303"/>
      <c r="CO101" s="303"/>
      <c r="CP101" s="303"/>
      <c r="CQ101" s="303"/>
      <c r="CR101" s="303"/>
      <c r="CS101" s="303"/>
      <c r="CT101" s="303"/>
      <c r="CU101" s="303"/>
      <c r="CV101" s="303"/>
      <c r="CW101" s="303"/>
      <c r="CX101" s="303"/>
      <c r="CY101" s="303"/>
      <c r="CZ101" s="303"/>
      <c r="DA101" s="303"/>
      <c r="DB101" s="303"/>
      <c r="DC101" s="303"/>
      <c r="DD101" s="303"/>
      <c r="DE101" s="303"/>
      <c r="DF101" s="303"/>
      <c r="DG101" s="303"/>
      <c r="DH101" s="303"/>
      <c r="DI101" s="303"/>
      <c r="DJ101" s="303"/>
      <c r="DK101" s="303"/>
      <c r="DL101" s="303"/>
      <c r="DM101" s="303"/>
      <c r="DN101" s="303"/>
      <c r="DO101" s="303"/>
      <c r="DP101" s="303"/>
      <c r="DQ101" s="303"/>
      <c r="DR101" s="303"/>
      <c r="DS101" s="303"/>
      <c r="DT101" s="303"/>
      <c r="DU101" s="303"/>
      <c r="DV101" s="303"/>
      <c r="DW101" s="303"/>
      <c r="DX101" s="303"/>
      <c r="DY101" s="303"/>
      <c r="DZ101" s="303"/>
      <c r="EA101" s="303"/>
      <c r="EB101" s="303"/>
      <c r="EC101" s="303"/>
      <c r="ED101" s="303"/>
      <c r="EE101" s="303"/>
      <c r="EF101" s="303"/>
      <c r="EG101" s="303"/>
      <c r="EH101" s="303"/>
      <c r="EI101" s="303"/>
      <c r="EJ101" s="303"/>
      <c r="EK101" s="303"/>
      <c r="EL101" s="303"/>
      <c r="EM101" s="303"/>
      <c r="EN101" s="303"/>
      <c r="EO101" s="303"/>
      <c r="EP101" s="303"/>
      <c r="EQ101" s="303"/>
      <c r="ER101" s="303"/>
      <c r="ES101" s="303"/>
      <c r="ET101" s="303"/>
      <c r="EU101" s="303"/>
      <c r="EV101" s="303"/>
      <c r="EW101" s="303"/>
      <c r="EX101" s="303"/>
      <c r="EY101" s="303"/>
      <c r="EZ101" s="303"/>
      <c r="FA101" s="303"/>
      <c r="FB101" s="303"/>
      <c r="FC101" s="303"/>
      <c r="FD101" s="303"/>
      <c r="FE101" s="303"/>
      <c r="FF101" s="260"/>
      <c r="FH101" s="260"/>
      <c r="FI101" s="260"/>
      <c r="FJ101" s="260"/>
      <c r="FK101" s="260"/>
      <c r="FL101" s="260"/>
      <c r="FM101" s="260"/>
      <c r="FN101" s="260"/>
      <c r="FO101" s="260"/>
    </row>
    <row r="102" spans="1:171" ht="15.75" customHeight="1">
      <c r="A102" s="303"/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3"/>
      <c r="BC102" s="303"/>
      <c r="BD102" s="303"/>
      <c r="BE102" s="303"/>
      <c r="BF102" s="303"/>
      <c r="BG102" s="303"/>
      <c r="BH102" s="303"/>
      <c r="BI102" s="303"/>
      <c r="BJ102" s="303"/>
      <c r="BK102" s="303"/>
      <c r="BL102" s="303"/>
      <c r="BM102" s="303"/>
      <c r="BN102" s="303"/>
      <c r="BO102" s="303"/>
      <c r="BP102" s="303"/>
      <c r="BQ102" s="303"/>
      <c r="BR102" s="303"/>
      <c r="BS102" s="303"/>
      <c r="BT102" s="303"/>
      <c r="BU102" s="303"/>
      <c r="BV102" s="303"/>
      <c r="BW102" s="303"/>
      <c r="BX102" s="303"/>
      <c r="BY102" s="303"/>
      <c r="BZ102" s="303"/>
      <c r="CA102" s="303"/>
      <c r="CB102" s="303"/>
      <c r="CC102" s="303"/>
      <c r="CD102" s="303"/>
      <c r="CE102" s="303"/>
      <c r="CF102" s="303"/>
      <c r="CG102" s="303"/>
      <c r="CH102" s="303"/>
      <c r="CI102" s="303"/>
      <c r="CJ102" s="303"/>
      <c r="CK102" s="303"/>
      <c r="CL102" s="303"/>
      <c r="CM102" s="303"/>
      <c r="CN102" s="303"/>
      <c r="CO102" s="303"/>
      <c r="CP102" s="303"/>
      <c r="CQ102" s="303"/>
      <c r="CR102" s="303"/>
      <c r="CS102" s="303"/>
      <c r="CT102" s="303"/>
      <c r="CU102" s="303"/>
      <c r="CV102" s="303"/>
      <c r="CW102" s="303"/>
      <c r="CX102" s="303"/>
      <c r="CY102" s="303"/>
      <c r="CZ102" s="303"/>
      <c r="DA102" s="303"/>
      <c r="DB102" s="303"/>
      <c r="DC102" s="303"/>
      <c r="DD102" s="303"/>
      <c r="DE102" s="303"/>
      <c r="DF102" s="303"/>
      <c r="DG102" s="303"/>
      <c r="DH102" s="303"/>
      <c r="DI102" s="303"/>
      <c r="DJ102" s="303"/>
      <c r="DK102" s="303"/>
      <c r="DL102" s="303"/>
      <c r="DM102" s="303"/>
      <c r="DN102" s="303"/>
      <c r="DO102" s="303"/>
      <c r="DP102" s="303"/>
      <c r="DQ102" s="303"/>
      <c r="DR102" s="303"/>
      <c r="DS102" s="303"/>
      <c r="DT102" s="303"/>
      <c r="DU102" s="303"/>
      <c r="DV102" s="303"/>
      <c r="DW102" s="303"/>
      <c r="DX102" s="303"/>
      <c r="DY102" s="303"/>
      <c r="DZ102" s="303"/>
      <c r="EA102" s="303"/>
      <c r="EB102" s="303"/>
      <c r="EC102" s="303"/>
      <c r="ED102" s="303"/>
      <c r="EE102" s="303"/>
      <c r="EF102" s="303"/>
      <c r="EG102" s="303"/>
      <c r="EH102" s="303"/>
      <c r="EI102" s="303"/>
      <c r="EJ102" s="303"/>
      <c r="EK102" s="303"/>
      <c r="EL102" s="303"/>
      <c r="EM102" s="303"/>
      <c r="EN102" s="303"/>
      <c r="EO102" s="303"/>
      <c r="EP102" s="303"/>
      <c r="EQ102" s="303"/>
      <c r="ER102" s="303"/>
      <c r="ES102" s="303"/>
      <c r="ET102" s="303"/>
      <c r="EU102" s="303"/>
      <c r="EV102" s="303"/>
      <c r="EW102" s="303"/>
      <c r="EX102" s="303"/>
      <c r="EY102" s="303"/>
      <c r="EZ102" s="303"/>
      <c r="FA102" s="303"/>
      <c r="FB102" s="303"/>
      <c r="FC102" s="303"/>
      <c r="FD102" s="303"/>
      <c r="FE102" s="303"/>
      <c r="FF102" s="260"/>
      <c r="FH102" s="260"/>
      <c r="FI102" s="260"/>
      <c r="FJ102" s="260"/>
      <c r="FK102" s="260"/>
      <c r="FL102" s="260"/>
      <c r="FM102" s="260"/>
      <c r="FN102" s="260"/>
      <c r="FO102" s="260"/>
    </row>
    <row r="103" spans="1:171" ht="15.75" customHeight="1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3"/>
      <c r="BG103" s="303"/>
      <c r="BH103" s="303"/>
      <c r="BI103" s="303"/>
      <c r="BJ103" s="303"/>
      <c r="BK103" s="303"/>
      <c r="BL103" s="303"/>
      <c r="BM103" s="303"/>
      <c r="BN103" s="303"/>
      <c r="BO103" s="303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303"/>
      <c r="CB103" s="303"/>
      <c r="CC103" s="303"/>
      <c r="CD103" s="303"/>
      <c r="CE103" s="303"/>
      <c r="CF103" s="303"/>
      <c r="CG103" s="303"/>
      <c r="CH103" s="303"/>
      <c r="CI103" s="303"/>
      <c r="CJ103" s="303"/>
      <c r="CK103" s="303"/>
      <c r="CL103" s="303"/>
      <c r="CM103" s="303"/>
      <c r="CN103" s="303"/>
      <c r="CO103" s="303"/>
      <c r="CP103" s="303"/>
      <c r="CQ103" s="303"/>
      <c r="CR103" s="303"/>
      <c r="CS103" s="303"/>
      <c r="CT103" s="303"/>
      <c r="CU103" s="303"/>
      <c r="CV103" s="303"/>
      <c r="CW103" s="303"/>
      <c r="CX103" s="303"/>
      <c r="CY103" s="303"/>
      <c r="CZ103" s="303"/>
      <c r="DA103" s="303"/>
      <c r="DB103" s="303"/>
      <c r="DC103" s="303"/>
      <c r="DD103" s="303"/>
      <c r="DE103" s="303"/>
      <c r="DF103" s="303"/>
      <c r="DG103" s="303"/>
      <c r="DH103" s="303"/>
      <c r="DI103" s="303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303"/>
      <c r="DX103" s="303"/>
      <c r="DY103" s="303"/>
      <c r="DZ103" s="303"/>
      <c r="EA103" s="303"/>
      <c r="EB103" s="303"/>
      <c r="EC103" s="303"/>
      <c r="ED103" s="303"/>
      <c r="EE103" s="303"/>
      <c r="EF103" s="303"/>
      <c r="EG103" s="303"/>
      <c r="EH103" s="303"/>
      <c r="EI103" s="303"/>
      <c r="EJ103" s="303"/>
      <c r="EK103" s="303"/>
      <c r="EL103" s="303"/>
      <c r="EM103" s="303"/>
      <c r="EN103" s="303"/>
      <c r="EO103" s="303"/>
      <c r="EP103" s="303"/>
      <c r="EQ103" s="303"/>
      <c r="ER103" s="303"/>
      <c r="ES103" s="303"/>
      <c r="ET103" s="303"/>
      <c r="EU103" s="303"/>
      <c r="EV103" s="303"/>
      <c r="EW103" s="303"/>
      <c r="EX103" s="303"/>
      <c r="EY103" s="303"/>
      <c r="EZ103" s="303"/>
      <c r="FA103" s="303"/>
      <c r="FB103" s="303"/>
      <c r="FC103" s="303"/>
      <c r="FD103" s="303"/>
      <c r="FE103" s="303"/>
      <c r="FF103" s="260"/>
      <c r="FH103" s="260"/>
      <c r="FI103" s="260"/>
      <c r="FJ103" s="260"/>
      <c r="FK103" s="260"/>
      <c r="FL103" s="260"/>
      <c r="FM103" s="260"/>
      <c r="FN103" s="260"/>
      <c r="FO103" s="260"/>
    </row>
    <row r="104" spans="1:171" ht="15.75" customHeight="1">
      <c r="A104" s="303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3"/>
      <c r="BU104" s="303"/>
      <c r="BV104" s="303"/>
      <c r="BW104" s="303"/>
      <c r="BX104" s="303"/>
      <c r="BY104" s="303"/>
      <c r="BZ104" s="303"/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3"/>
      <c r="CK104" s="303"/>
      <c r="CL104" s="303"/>
      <c r="CM104" s="303"/>
      <c r="CN104" s="303"/>
      <c r="CO104" s="303"/>
      <c r="CP104" s="303"/>
      <c r="CQ104" s="303"/>
      <c r="CR104" s="303"/>
      <c r="CS104" s="303"/>
      <c r="CT104" s="303"/>
      <c r="CU104" s="303"/>
      <c r="CV104" s="303"/>
      <c r="CW104" s="303"/>
      <c r="CX104" s="303"/>
      <c r="CY104" s="303"/>
      <c r="CZ104" s="303"/>
      <c r="DA104" s="303"/>
      <c r="DB104" s="303"/>
      <c r="DC104" s="303"/>
      <c r="DD104" s="303"/>
      <c r="DE104" s="303"/>
      <c r="DF104" s="303"/>
      <c r="DG104" s="303"/>
      <c r="DH104" s="303"/>
      <c r="DI104" s="303"/>
      <c r="DJ104" s="303"/>
      <c r="DK104" s="303"/>
      <c r="DL104" s="303"/>
      <c r="DM104" s="303"/>
      <c r="DN104" s="303"/>
      <c r="DO104" s="303"/>
      <c r="DP104" s="303"/>
      <c r="DQ104" s="303"/>
      <c r="DR104" s="303"/>
      <c r="DS104" s="303"/>
      <c r="DT104" s="303"/>
      <c r="DU104" s="303"/>
      <c r="DV104" s="303"/>
      <c r="DW104" s="303"/>
      <c r="DX104" s="303"/>
      <c r="DY104" s="303"/>
      <c r="DZ104" s="303"/>
      <c r="EA104" s="303"/>
      <c r="EB104" s="303"/>
      <c r="EC104" s="303"/>
      <c r="ED104" s="303"/>
      <c r="EE104" s="303"/>
      <c r="EF104" s="303"/>
      <c r="EG104" s="303"/>
      <c r="EH104" s="303"/>
      <c r="EI104" s="303"/>
      <c r="EJ104" s="303"/>
      <c r="EK104" s="303"/>
      <c r="EL104" s="303"/>
      <c r="EM104" s="303"/>
      <c r="EN104" s="303"/>
      <c r="EO104" s="303"/>
      <c r="EP104" s="303"/>
      <c r="EQ104" s="303"/>
      <c r="ER104" s="303"/>
      <c r="ES104" s="303"/>
      <c r="ET104" s="303"/>
      <c r="EU104" s="303"/>
      <c r="EV104" s="303"/>
      <c r="EW104" s="303"/>
      <c r="EX104" s="303"/>
      <c r="EY104" s="303"/>
      <c r="EZ104" s="303"/>
      <c r="FA104" s="303"/>
      <c r="FB104" s="303"/>
      <c r="FC104" s="303"/>
      <c r="FD104" s="303"/>
      <c r="FE104" s="303"/>
      <c r="FF104" s="260"/>
      <c r="FH104" s="260"/>
      <c r="FI104" s="260"/>
      <c r="FJ104" s="260"/>
      <c r="FK104" s="260"/>
      <c r="FL104" s="260"/>
      <c r="FM104" s="260"/>
      <c r="FN104" s="260"/>
      <c r="FO104" s="260"/>
    </row>
    <row r="105" spans="1:171" ht="15.75" customHeight="1">
      <c r="A105" s="303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3"/>
      <c r="BG105" s="303"/>
      <c r="BH105" s="303"/>
      <c r="BI105" s="303"/>
      <c r="BJ105" s="303"/>
      <c r="BK105" s="303"/>
      <c r="BL105" s="303"/>
      <c r="BM105" s="303"/>
      <c r="BN105" s="303"/>
      <c r="BO105" s="303"/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3"/>
      <c r="CK105" s="303"/>
      <c r="CL105" s="303"/>
      <c r="CM105" s="303"/>
      <c r="CN105" s="303"/>
      <c r="CO105" s="303"/>
      <c r="CP105" s="303"/>
      <c r="CQ105" s="303"/>
      <c r="CR105" s="303"/>
      <c r="CS105" s="303"/>
      <c r="CT105" s="303"/>
      <c r="CU105" s="303"/>
      <c r="CV105" s="303"/>
      <c r="CW105" s="303"/>
      <c r="CX105" s="303"/>
      <c r="CY105" s="303"/>
      <c r="CZ105" s="303"/>
      <c r="DA105" s="303"/>
      <c r="DB105" s="303"/>
      <c r="DC105" s="303"/>
      <c r="DD105" s="303"/>
      <c r="DE105" s="303"/>
      <c r="DF105" s="303"/>
      <c r="DG105" s="303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303"/>
      <c r="DR105" s="303"/>
      <c r="DS105" s="303"/>
      <c r="DT105" s="303"/>
      <c r="DU105" s="303"/>
      <c r="DV105" s="303"/>
      <c r="DW105" s="303"/>
      <c r="DX105" s="303"/>
      <c r="DY105" s="303"/>
      <c r="DZ105" s="303"/>
      <c r="EA105" s="303"/>
      <c r="EB105" s="303"/>
      <c r="EC105" s="303"/>
      <c r="ED105" s="303"/>
      <c r="EE105" s="303"/>
      <c r="EF105" s="303"/>
      <c r="EG105" s="303"/>
      <c r="EH105" s="303"/>
      <c r="EI105" s="303"/>
      <c r="EJ105" s="303"/>
      <c r="EK105" s="303"/>
      <c r="EL105" s="303"/>
      <c r="EM105" s="303"/>
      <c r="EN105" s="303"/>
      <c r="EO105" s="303"/>
      <c r="EP105" s="303"/>
      <c r="EQ105" s="303"/>
      <c r="ER105" s="303"/>
      <c r="ES105" s="303"/>
      <c r="ET105" s="303"/>
      <c r="EU105" s="303"/>
      <c r="EV105" s="303"/>
      <c r="EW105" s="303"/>
      <c r="EX105" s="303"/>
      <c r="EY105" s="303"/>
      <c r="EZ105" s="303"/>
      <c r="FA105" s="303"/>
      <c r="FB105" s="303"/>
      <c r="FC105" s="303"/>
      <c r="FD105" s="303"/>
      <c r="FE105" s="303"/>
      <c r="FF105" s="260"/>
      <c r="FH105" s="260"/>
      <c r="FI105" s="260"/>
      <c r="FJ105" s="260"/>
      <c r="FK105" s="260"/>
      <c r="FL105" s="260"/>
      <c r="FM105" s="260"/>
      <c r="FN105" s="260"/>
      <c r="FO105" s="260"/>
    </row>
    <row r="106" spans="1:171" ht="15.75" customHeight="1">
      <c r="A106" s="303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03"/>
      <c r="BE106" s="303"/>
      <c r="BF106" s="303"/>
      <c r="BG106" s="303"/>
      <c r="BH106" s="303"/>
      <c r="BI106" s="303"/>
      <c r="BJ106" s="303"/>
      <c r="BK106" s="30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3"/>
      <c r="CK106" s="303"/>
      <c r="CL106" s="303"/>
      <c r="CM106" s="303"/>
      <c r="CN106" s="303"/>
      <c r="CO106" s="303"/>
      <c r="CP106" s="303"/>
      <c r="CQ106" s="303"/>
      <c r="CR106" s="303"/>
      <c r="CS106" s="303"/>
      <c r="CT106" s="303"/>
      <c r="CU106" s="303"/>
      <c r="CV106" s="303"/>
      <c r="CW106" s="303"/>
      <c r="CX106" s="303"/>
      <c r="CY106" s="303"/>
      <c r="CZ106" s="303"/>
      <c r="DA106" s="303"/>
      <c r="DB106" s="303"/>
      <c r="DC106" s="303"/>
      <c r="DD106" s="303"/>
      <c r="DE106" s="303"/>
      <c r="DF106" s="303"/>
      <c r="DG106" s="303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303"/>
      <c r="DR106" s="303"/>
      <c r="DS106" s="303"/>
      <c r="DT106" s="303"/>
      <c r="DU106" s="303"/>
      <c r="DV106" s="303"/>
      <c r="DW106" s="303"/>
      <c r="DX106" s="303"/>
      <c r="DY106" s="303"/>
      <c r="DZ106" s="303"/>
      <c r="EA106" s="303"/>
      <c r="EB106" s="303"/>
      <c r="EC106" s="303"/>
      <c r="ED106" s="303"/>
      <c r="EE106" s="303"/>
      <c r="EF106" s="303"/>
      <c r="EG106" s="303"/>
      <c r="EH106" s="303"/>
      <c r="EI106" s="303"/>
      <c r="EJ106" s="303"/>
      <c r="EK106" s="303"/>
      <c r="EL106" s="303"/>
      <c r="EM106" s="303"/>
      <c r="EN106" s="303"/>
      <c r="EO106" s="303"/>
      <c r="EP106" s="303"/>
      <c r="EQ106" s="303"/>
      <c r="ER106" s="303"/>
      <c r="ES106" s="303"/>
      <c r="ET106" s="303"/>
      <c r="EU106" s="303"/>
      <c r="EV106" s="303"/>
      <c r="EW106" s="303"/>
      <c r="EX106" s="303"/>
      <c r="EY106" s="303"/>
      <c r="EZ106" s="303"/>
      <c r="FA106" s="303"/>
      <c r="FB106" s="303"/>
      <c r="FC106" s="303"/>
      <c r="FD106" s="303"/>
      <c r="FE106" s="303"/>
      <c r="FF106" s="260"/>
      <c r="FH106" s="260"/>
      <c r="FI106" s="260"/>
      <c r="FJ106" s="260"/>
      <c r="FK106" s="260"/>
      <c r="FL106" s="260"/>
      <c r="FM106" s="260"/>
      <c r="FN106" s="260"/>
      <c r="FO106" s="260"/>
    </row>
    <row r="107" spans="1:171" ht="15.75" customHeight="1">
      <c r="A107" s="303"/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 s="303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303"/>
      <c r="CB107" s="303"/>
      <c r="CC107" s="303"/>
      <c r="CD107" s="303"/>
      <c r="CE107" s="303"/>
      <c r="CF107" s="303"/>
      <c r="CG107" s="303"/>
      <c r="CH107" s="303"/>
      <c r="CI107" s="303"/>
      <c r="CJ107" s="303"/>
      <c r="CK107" s="303"/>
      <c r="CL107" s="303"/>
      <c r="CM107" s="303"/>
      <c r="CN107" s="303"/>
      <c r="CO107" s="303"/>
      <c r="CP107" s="303"/>
      <c r="CQ107" s="303"/>
      <c r="CR107" s="303"/>
      <c r="CS107" s="303"/>
      <c r="CT107" s="303"/>
      <c r="CU107" s="303"/>
      <c r="CV107" s="303"/>
      <c r="CW107" s="303"/>
      <c r="CX107" s="303"/>
      <c r="CY107" s="303"/>
      <c r="CZ107" s="303"/>
      <c r="DA107" s="303"/>
      <c r="DB107" s="303"/>
      <c r="DC107" s="303"/>
      <c r="DD107" s="303"/>
      <c r="DE107" s="303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3"/>
      <c r="DW107" s="303"/>
      <c r="DX107" s="303"/>
      <c r="DY107" s="303"/>
      <c r="DZ107" s="303"/>
      <c r="EA107" s="303"/>
      <c r="EB107" s="303"/>
      <c r="EC107" s="303"/>
      <c r="ED107" s="303"/>
      <c r="EE107" s="303"/>
      <c r="EF107" s="303"/>
      <c r="EG107" s="303"/>
      <c r="EH107" s="303"/>
      <c r="EI107" s="303"/>
      <c r="EJ107" s="303"/>
      <c r="EK107" s="303"/>
      <c r="EL107" s="303"/>
      <c r="EM107" s="303"/>
      <c r="EN107" s="303"/>
      <c r="EO107" s="303"/>
      <c r="EP107" s="303"/>
      <c r="EQ107" s="303"/>
      <c r="ER107" s="303"/>
      <c r="ES107" s="303"/>
      <c r="ET107" s="303"/>
      <c r="EU107" s="303"/>
      <c r="EV107" s="303"/>
      <c r="EW107" s="303"/>
      <c r="EX107" s="303"/>
      <c r="EY107" s="303"/>
      <c r="EZ107" s="303"/>
      <c r="FA107" s="303"/>
      <c r="FB107" s="303"/>
      <c r="FC107" s="303"/>
      <c r="FD107" s="303"/>
      <c r="FE107" s="303"/>
      <c r="FF107" s="260"/>
      <c r="FH107" s="260"/>
      <c r="FI107" s="260"/>
      <c r="FJ107" s="260"/>
      <c r="FK107" s="260"/>
      <c r="FL107" s="260"/>
      <c r="FM107" s="260"/>
      <c r="FN107" s="260"/>
      <c r="FO107" s="260"/>
    </row>
    <row r="108" spans="1:171" ht="15.75" customHeight="1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303"/>
      <c r="BC108" s="303"/>
      <c r="BD108" s="303"/>
      <c r="BE108" s="303"/>
      <c r="BF108" s="303"/>
      <c r="BG108" s="303"/>
      <c r="BH108" s="303"/>
      <c r="BI108" s="303"/>
      <c r="BJ108" s="303"/>
      <c r="BK108" s="303"/>
      <c r="BL108" s="303"/>
      <c r="BM108" s="303"/>
      <c r="BN108" s="303"/>
      <c r="BO108" s="303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303"/>
      <c r="CB108" s="303"/>
      <c r="CC108" s="303"/>
      <c r="CD108" s="303"/>
      <c r="CE108" s="303"/>
      <c r="CF108" s="303"/>
      <c r="CG108" s="303"/>
      <c r="CH108" s="303"/>
      <c r="CI108" s="303"/>
      <c r="CJ108" s="303"/>
      <c r="CK108" s="303"/>
      <c r="CL108" s="303"/>
      <c r="CM108" s="303"/>
      <c r="CN108" s="303"/>
      <c r="CO108" s="303"/>
      <c r="CP108" s="303"/>
      <c r="CQ108" s="303"/>
      <c r="CR108" s="303"/>
      <c r="CS108" s="303"/>
      <c r="CT108" s="303"/>
      <c r="CU108" s="303"/>
      <c r="CV108" s="303"/>
      <c r="CW108" s="303"/>
      <c r="CX108" s="303"/>
      <c r="CY108" s="303"/>
      <c r="CZ108" s="303"/>
      <c r="DA108" s="303"/>
      <c r="DB108" s="303"/>
      <c r="DC108" s="303"/>
      <c r="DD108" s="303"/>
      <c r="DE108" s="303"/>
      <c r="DF108" s="303"/>
      <c r="DG108" s="303"/>
      <c r="DH108" s="303"/>
      <c r="DI108" s="303"/>
      <c r="DJ108" s="303"/>
      <c r="DK108" s="303"/>
      <c r="DL108" s="303"/>
      <c r="DM108" s="303"/>
      <c r="DN108" s="303"/>
      <c r="DO108" s="303"/>
      <c r="DP108" s="303"/>
      <c r="DQ108" s="303"/>
      <c r="DR108" s="303"/>
      <c r="DS108" s="303"/>
      <c r="DT108" s="303"/>
      <c r="DU108" s="303"/>
      <c r="DV108" s="303"/>
      <c r="DW108" s="303"/>
      <c r="DX108" s="303"/>
      <c r="DY108" s="303"/>
      <c r="DZ108" s="303"/>
      <c r="EA108" s="303"/>
      <c r="EB108" s="303"/>
      <c r="EC108" s="303"/>
      <c r="ED108" s="303"/>
      <c r="EE108" s="303"/>
      <c r="EF108" s="303"/>
      <c r="EG108" s="303"/>
      <c r="EH108" s="303"/>
      <c r="EI108" s="303"/>
      <c r="EJ108" s="303"/>
      <c r="EK108" s="303"/>
      <c r="EL108" s="303"/>
      <c r="EM108" s="303"/>
      <c r="EN108" s="303"/>
      <c r="EO108" s="303"/>
      <c r="EP108" s="303"/>
      <c r="EQ108" s="303"/>
      <c r="ER108" s="303"/>
      <c r="ES108" s="303"/>
      <c r="ET108" s="303"/>
      <c r="EU108" s="303"/>
      <c r="EV108" s="303"/>
      <c r="EW108" s="303"/>
      <c r="EX108" s="303"/>
      <c r="EY108" s="303"/>
      <c r="EZ108" s="303"/>
      <c r="FA108" s="303"/>
      <c r="FB108" s="303"/>
      <c r="FC108" s="303"/>
      <c r="FD108" s="303"/>
      <c r="FE108" s="303"/>
      <c r="FF108" s="260"/>
      <c r="FH108" s="260"/>
      <c r="FI108" s="260"/>
      <c r="FJ108" s="260"/>
      <c r="FK108" s="260"/>
      <c r="FL108" s="260"/>
      <c r="FM108" s="260"/>
      <c r="FN108" s="260"/>
      <c r="FO108" s="260"/>
    </row>
    <row r="109" spans="1:171" ht="15.75" customHeight="1">
      <c r="A109" s="303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3"/>
      <c r="BD109" s="303"/>
      <c r="BE109" s="303"/>
      <c r="BF109" s="303"/>
      <c r="BG109" s="303"/>
      <c r="BH109" s="303"/>
      <c r="BI109" s="303"/>
      <c r="BJ109" s="303"/>
      <c r="BK109" s="303"/>
      <c r="BL109" s="303"/>
      <c r="BM109" s="303"/>
      <c r="BN109" s="303"/>
      <c r="BO109" s="303"/>
      <c r="BP109" s="303"/>
      <c r="BQ109" s="303"/>
      <c r="BR109" s="303"/>
      <c r="BS109" s="303"/>
      <c r="BT109" s="303"/>
      <c r="BU109" s="303"/>
      <c r="BV109" s="303"/>
      <c r="BW109" s="303"/>
      <c r="BX109" s="303"/>
      <c r="BY109" s="303"/>
      <c r="BZ109" s="303"/>
      <c r="CA109" s="303"/>
      <c r="CB109" s="303"/>
      <c r="CC109" s="303"/>
      <c r="CD109" s="303"/>
      <c r="CE109" s="303"/>
      <c r="CF109" s="303"/>
      <c r="CG109" s="303"/>
      <c r="CH109" s="303"/>
      <c r="CI109" s="303"/>
      <c r="CJ109" s="303"/>
      <c r="CK109" s="303"/>
      <c r="CL109" s="303"/>
      <c r="CM109" s="303"/>
      <c r="CN109" s="303"/>
      <c r="CO109" s="303"/>
      <c r="CP109" s="303"/>
      <c r="CQ109" s="303"/>
      <c r="CR109" s="303"/>
      <c r="CS109" s="303"/>
      <c r="CT109" s="303"/>
      <c r="CU109" s="303"/>
      <c r="CV109" s="303"/>
      <c r="CW109" s="303"/>
      <c r="CX109" s="303"/>
      <c r="CY109" s="303"/>
      <c r="CZ109" s="303"/>
      <c r="DA109" s="303"/>
      <c r="DB109" s="303"/>
      <c r="DC109" s="303"/>
      <c r="DD109" s="303"/>
      <c r="DE109" s="303"/>
      <c r="DF109" s="303"/>
      <c r="DG109" s="303"/>
      <c r="DH109" s="303"/>
      <c r="DI109" s="303"/>
      <c r="DJ109" s="303"/>
      <c r="DK109" s="303"/>
      <c r="DL109" s="303"/>
      <c r="DM109" s="303"/>
      <c r="DN109" s="303"/>
      <c r="DO109" s="303"/>
      <c r="DP109" s="303"/>
      <c r="DQ109" s="303"/>
      <c r="DR109" s="303"/>
      <c r="DS109" s="303"/>
      <c r="DT109" s="303"/>
      <c r="DU109" s="303"/>
      <c r="DV109" s="303"/>
      <c r="DW109" s="303"/>
      <c r="DX109" s="303"/>
      <c r="DY109" s="303"/>
      <c r="DZ109" s="303"/>
      <c r="EA109" s="303"/>
      <c r="EB109" s="303"/>
      <c r="EC109" s="303"/>
      <c r="ED109" s="303"/>
      <c r="EE109" s="303"/>
      <c r="EF109" s="303"/>
      <c r="EG109" s="303"/>
      <c r="EH109" s="303"/>
      <c r="EI109" s="303"/>
      <c r="EJ109" s="303"/>
      <c r="EK109" s="303"/>
      <c r="EL109" s="303"/>
      <c r="EM109" s="303"/>
      <c r="EN109" s="303"/>
      <c r="EO109" s="303"/>
      <c r="EP109" s="303"/>
      <c r="EQ109" s="303"/>
      <c r="ER109" s="303"/>
      <c r="ES109" s="303"/>
      <c r="ET109" s="303"/>
      <c r="EU109" s="303"/>
      <c r="EV109" s="303"/>
      <c r="EW109" s="303"/>
      <c r="EX109" s="303"/>
      <c r="EY109" s="303"/>
      <c r="EZ109" s="303"/>
      <c r="FA109" s="303"/>
      <c r="FB109" s="303"/>
      <c r="FC109" s="303"/>
      <c r="FD109" s="303"/>
      <c r="FE109" s="303"/>
      <c r="FF109" s="260"/>
      <c r="FH109" s="260"/>
      <c r="FI109" s="260"/>
      <c r="FJ109" s="260"/>
      <c r="FK109" s="260"/>
      <c r="FL109" s="260"/>
      <c r="FM109" s="260"/>
      <c r="FN109" s="260"/>
      <c r="FO109" s="260"/>
    </row>
    <row r="110" spans="1:171" ht="15.75" customHeight="1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303"/>
      <c r="BF110" s="303"/>
      <c r="BG110" s="303"/>
      <c r="BH110" s="303"/>
      <c r="BI110" s="303"/>
      <c r="BJ110" s="303"/>
      <c r="BK110" s="303"/>
      <c r="BL110" s="303"/>
      <c r="BM110" s="303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303"/>
      <c r="CD110" s="303"/>
      <c r="CE110" s="303"/>
      <c r="CF110" s="303"/>
      <c r="CG110" s="303"/>
      <c r="CH110" s="303"/>
      <c r="CI110" s="303"/>
      <c r="CJ110" s="303"/>
      <c r="CK110" s="303"/>
      <c r="CL110" s="303"/>
      <c r="CM110" s="303"/>
      <c r="CN110" s="303"/>
      <c r="CO110" s="303"/>
      <c r="CP110" s="303"/>
      <c r="CQ110" s="303"/>
      <c r="CR110" s="303"/>
      <c r="CS110" s="303"/>
      <c r="CT110" s="303"/>
      <c r="CU110" s="303"/>
      <c r="CV110" s="303"/>
      <c r="CW110" s="303"/>
      <c r="CX110" s="303"/>
      <c r="CY110" s="303"/>
      <c r="CZ110" s="303"/>
      <c r="DA110" s="303"/>
      <c r="DB110" s="303"/>
      <c r="DC110" s="303"/>
      <c r="DD110" s="303"/>
      <c r="DE110" s="303"/>
      <c r="DF110" s="303"/>
      <c r="DG110" s="303"/>
      <c r="DH110" s="303"/>
      <c r="DI110" s="303"/>
      <c r="DJ110" s="303"/>
      <c r="DK110" s="303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3"/>
      <c r="DZ110" s="303"/>
      <c r="EA110" s="303"/>
      <c r="EB110" s="303"/>
      <c r="EC110" s="303"/>
      <c r="ED110" s="303"/>
      <c r="EE110" s="303"/>
      <c r="EF110" s="303"/>
      <c r="EG110" s="303"/>
      <c r="EH110" s="303"/>
      <c r="EI110" s="303"/>
      <c r="EJ110" s="303"/>
      <c r="EK110" s="303"/>
      <c r="EL110" s="303"/>
      <c r="EM110" s="303"/>
      <c r="EN110" s="303"/>
      <c r="EO110" s="303"/>
      <c r="EP110" s="303"/>
      <c r="EQ110" s="303"/>
      <c r="ER110" s="303"/>
      <c r="ES110" s="303"/>
      <c r="ET110" s="303"/>
      <c r="EU110" s="303"/>
      <c r="EV110" s="303"/>
      <c r="EW110" s="303"/>
      <c r="EX110" s="303"/>
      <c r="EY110" s="303"/>
      <c r="EZ110" s="303"/>
      <c r="FA110" s="303"/>
      <c r="FB110" s="303"/>
      <c r="FC110" s="303"/>
      <c r="FD110" s="303"/>
      <c r="FE110" s="303"/>
      <c r="FF110" s="260"/>
      <c r="FH110" s="260"/>
      <c r="FI110" s="260"/>
      <c r="FJ110" s="260"/>
      <c r="FK110" s="260"/>
      <c r="FL110" s="260"/>
      <c r="FM110" s="260"/>
      <c r="FN110" s="260"/>
      <c r="FO110" s="260"/>
    </row>
    <row r="111" spans="1:171" ht="15.75" customHeight="1">
      <c r="A111" s="303"/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3"/>
      <c r="CM111" s="303"/>
      <c r="CN111" s="30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3"/>
      <c r="DD111" s="303"/>
      <c r="DE111" s="303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3"/>
      <c r="EN111" s="303"/>
      <c r="EO111" s="303"/>
      <c r="EP111" s="303"/>
      <c r="EQ111" s="303"/>
      <c r="ER111" s="303"/>
      <c r="ES111" s="303"/>
      <c r="ET111" s="303"/>
      <c r="EU111" s="303"/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03"/>
      <c r="FF111" s="260"/>
      <c r="FH111" s="260"/>
      <c r="FI111" s="260"/>
      <c r="FJ111" s="260"/>
      <c r="FK111" s="260"/>
      <c r="FL111" s="260"/>
      <c r="FM111" s="260"/>
      <c r="FN111" s="260"/>
      <c r="FO111" s="260"/>
    </row>
    <row r="112" spans="1:171" ht="15.75" customHeight="1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303"/>
      <c r="BD112" s="303"/>
      <c r="BE112" s="303"/>
      <c r="BF112" s="303"/>
      <c r="BG112" s="303"/>
      <c r="BH112" s="303"/>
      <c r="BI112" s="303"/>
      <c r="BJ112" s="303"/>
      <c r="BK112" s="303"/>
      <c r="BL112" s="303"/>
      <c r="BM112" s="303"/>
      <c r="BN112" s="303"/>
      <c r="BO112" s="303"/>
      <c r="BP112" s="303"/>
      <c r="BQ112" s="303"/>
      <c r="BR112" s="303"/>
      <c r="BS112" s="303"/>
      <c r="BT112" s="303"/>
      <c r="BU112" s="303"/>
      <c r="BV112" s="303"/>
      <c r="BW112" s="303"/>
      <c r="BX112" s="303"/>
      <c r="BY112" s="303"/>
      <c r="BZ112" s="303"/>
      <c r="CA112" s="303"/>
      <c r="CB112" s="303"/>
      <c r="CC112" s="303"/>
      <c r="CD112" s="303"/>
      <c r="CE112" s="303"/>
      <c r="CF112" s="303"/>
      <c r="CG112" s="303"/>
      <c r="CH112" s="303"/>
      <c r="CI112" s="303"/>
      <c r="CJ112" s="303"/>
      <c r="CK112" s="303"/>
      <c r="CL112" s="303"/>
      <c r="CM112" s="303"/>
      <c r="CN112" s="303"/>
      <c r="CO112" s="303"/>
      <c r="CP112" s="303"/>
      <c r="CQ112" s="303"/>
      <c r="CR112" s="303"/>
      <c r="CS112" s="303"/>
      <c r="CT112" s="303"/>
      <c r="CU112" s="303"/>
      <c r="CV112" s="303"/>
      <c r="CW112" s="303"/>
      <c r="CX112" s="303"/>
      <c r="CY112" s="303"/>
      <c r="CZ112" s="303"/>
      <c r="DA112" s="303"/>
      <c r="DB112" s="303"/>
      <c r="DC112" s="303"/>
      <c r="DD112" s="303"/>
      <c r="DE112" s="303"/>
      <c r="DF112" s="303"/>
      <c r="DG112" s="303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303"/>
      <c r="DR112" s="303"/>
      <c r="DS112" s="303"/>
      <c r="DT112" s="303"/>
      <c r="DU112" s="303"/>
      <c r="DV112" s="303"/>
      <c r="DW112" s="303"/>
      <c r="DX112" s="303"/>
      <c r="DY112" s="303"/>
      <c r="DZ112" s="303"/>
      <c r="EA112" s="303"/>
      <c r="EB112" s="303"/>
      <c r="EC112" s="303"/>
      <c r="ED112" s="303"/>
      <c r="EE112" s="303"/>
      <c r="EF112" s="303"/>
      <c r="EG112" s="303"/>
      <c r="EH112" s="303"/>
      <c r="EI112" s="303"/>
      <c r="EJ112" s="303"/>
      <c r="EK112" s="303"/>
      <c r="EL112" s="303"/>
      <c r="EM112" s="303"/>
      <c r="EN112" s="303"/>
      <c r="EO112" s="303"/>
      <c r="EP112" s="303"/>
      <c r="EQ112" s="303"/>
      <c r="ER112" s="303"/>
      <c r="ES112" s="303"/>
      <c r="ET112" s="303"/>
      <c r="EU112" s="303"/>
      <c r="EV112" s="303"/>
      <c r="EW112" s="303"/>
      <c r="EX112" s="303"/>
      <c r="EY112" s="303"/>
      <c r="EZ112" s="303"/>
      <c r="FA112" s="303"/>
      <c r="FB112" s="303"/>
      <c r="FC112" s="303"/>
      <c r="FD112" s="303"/>
      <c r="FE112" s="303"/>
      <c r="FF112" s="260"/>
      <c r="FH112" s="260"/>
      <c r="FI112" s="260"/>
      <c r="FJ112" s="260"/>
      <c r="FK112" s="260"/>
      <c r="FL112" s="260"/>
      <c r="FM112" s="260"/>
      <c r="FN112" s="260"/>
      <c r="FO112" s="260"/>
    </row>
    <row r="113" spans="1:171" ht="15.75" customHeight="1">
      <c r="A113" s="303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3"/>
      <c r="CM113" s="303"/>
      <c r="CN113" s="303"/>
      <c r="CO113" s="303"/>
      <c r="CP113" s="303"/>
      <c r="CQ113" s="303"/>
      <c r="CR113" s="303"/>
      <c r="CS113" s="303"/>
      <c r="CT113" s="303"/>
      <c r="CU113" s="303"/>
      <c r="CV113" s="303"/>
      <c r="CW113" s="303"/>
      <c r="CX113" s="303"/>
      <c r="CY113" s="303"/>
      <c r="CZ113" s="303"/>
      <c r="DA113" s="303"/>
      <c r="DB113" s="303"/>
      <c r="DC113" s="303"/>
      <c r="DD113" s="303"/>
      <c r="DE113" s="303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3"/>
      <c r="DY113" s="303"/>
      <c r="DZ113" s="303"/>
      <c r="EA113" s="303"/>
      <c r="EB113" s="303"/>
      <c r="EC113" s="303"/>
      <c r="ED113" s="303"/>
      <c r="EE113" s="303"/>
      <c r="EF113" s="303"/>
      <c r="EG113" s="303"/>
      <c r="EH113" s="303"/>
      <c r="EI113" s="303"/>
      <c r="EJ113" s="303"/>
      <c r="EK113" s="303"/>
      <c r="EL113" s="303"/>
      <c r="EM113" s="303"/>
      <c r="EN113" s="303"/>
      <c r="EO113" s="303"/>
      <c r="EP113" s="303"/>
      <c r="EQ113" s="303"/>
      <c r="ER113" s="303"/>
      <c r="ES113" s="303"/>
      <c r="ET113" s="303"/>
      <c r="EU113" s="303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03"/>
      <c r="FF113" s="260"/>
      <c r="FH113" s="260"/>
      <c r="FI113" s="260"/>
      <c r="FJ113" s="260"/>
      <c r="FK113" s="260"/>
      <c r="FL113" s="260"/>
      <c r="FM113" s="260"/>
      <c r="FN113" s="260"/>
      <c r="FO113" s="260"/>
    </row>
    <row r="114" spans="1:171" ht="15.75" customHeight="1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303"/>
      <c r="BD114" s="303"/>
      <c r="BE114" s="303"/>
      <c r="BF114" s="303"/>
      <c r="BG114" s="303"/>
      <c r="BH114" s="303"/>
      <c r="BI114" s="303"/>
      <c r="BJ114" s="303"/>
      <c r="BK114" s="303"/>
      <c r="BL114" s="303"/>
      <c r="BM114" s="303"/>
      <c r="BN114" s="303"/>
      <c r="BO114" s="303"/>
      <c r="BP114" s="303"/>
      <c r="BQ114" s="303"/>
      <c r="BR114" s="303"/>
      <c r="BS114" s="303"/>
      <c r="BT114" s="303"/>
      <c r="BU114" s="303"/>
      <c r="BV114" s="303"/>
      <c r="BW114" s="303"/>
      <c r="BX114" s="303"/>
      <c r="BY114" s="303"/>
      <c r="BZ114" s="303"/>
      <c r="CA114" s="303"/>
      <c r="CB114" s="303"/>
      <c r="CC114" s="303"/>
      <c r="CD114" s="303"/>
      <c r="CE114" s="303"/>
      <c r="CF114" s="303"/>
      <c r="CG114" s="303"/>
      <c r="CH114" s="303"/>
      <c r="CI114" s="303"/>
      <c r="CJ114" s="303"/>
      <c r="CK114" s="303"/>
      <c r="CL114" s="303"/>
      <c r="CM114" s="303"/>
      <c r="CN114" s="303"/>
      <c r="CO114" s="303"/>
      <c r="CP114" s="303"/>
      <c r="CQ114" s="303"/>
      <c r="CR114" s="303"/>
      <c r="CS114" s="303"/>
      <c r="CT114" s="303"/>
      <c r="CU114" s="303"/>
      <c r="CV114" s="303"/>
      <c r="CW114" s="303"/>
      <c r="CX114" s="303"/>
      <c r="CY114" s="303"/>
      <c r="CZ114" s="303"/>
      <c r="DA114" s="303"/>
      <c r="DB114" s="303"/>
      <c r="DC114" s="303"/>
      <c r="DD114" s="303"/>
      <c r="DE114" s="303"/>
      <c r="DF114" s="303"/>
      <c r="DG114" s="303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303"/>
      <c r="DR114" s="303"/>
      <c r="DS114" s="303"/>
      <c r="DT114" s="303"/>
      <c r="DU114" s="303"/>
      <c r="DV114" s="303"/>
      <c r="DW114" s="303"/>
      <c r="DX114" s="303"/>
      <c r="DY114" s="303"/>
      <c r="DZ114" s="303"/>
      <c r="EA114" s="303"/>
      <c r="EB114" s="303"/>
      <c r="EC114" s="303"/>
      <c r="ED114" s="303"/>
      <c r="EE114" s="303"/>
      <c r="EF114" s="303"/>
      <c r="EG114" s="303"/>
      <c r="EH114" s="303"/>
      <c r="EI114" s="303"/>
      <c r="EJ114" s="303"/>
      <c r="EK114" s="303"/>
      <c r="EL114" s="303"/>
      <c r="EM114" s="303"/>
      <c r="EN114" s="303"/>
      <c r="EO114" s="303"/>
      <c r="EP114" s="303"/>
      <c r="EQ114" s="303"/>
      <c r="ER114" s="303"/>
      <c r="ES114" s="303"/>
      <c r="ET114" s="303"/>
      <c r="EU114" s="303"/>
      <c r="EV114" s="303"/>
      <c r="EW114" s="303"/>
      <c r="EX114" s="303"/>
      <c r="EY114" s="303"/>
      <c r="EZ114" s="303"/>
      <c r="FA114" s="303"/>
      <c r="FB114" s="303"/>
      <c r="FC114" s="303"/>
      <c r="FD114" s="303"/>
      <c r="FE114" s="303"/>
      <c r="FF114" s="260"/>
      <c r="FH114" s="260"/>
      <c r="FI114" s="260"/>
      <c r="FJ114" s="260"/>
      <c r="FK114" s="260"/>
      <c r="FL114" s="260"/>
      <c r="FM114" s="260"/>
      <c r="FN114" s="260"/>
      <c r="FO114" s="260"/>
    </row>
    <row r="115" spans="1:171" ht="15.75" customHeight="1">
      <c r="A115" s="303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03"/>
      <c r="BE115" s="303"/>
      <c r="BF115" s="303"/>
      <c r="BG115" s="303"/>
      <c r="BH115" s="303"/>
      <c r="BI115" s="303"/>
      <c r="BJ115" s="303"/>
      <c r="BK115" s="303"/>
      <c r="BL115" s="303"/>
      <c r="BM115" s="303"/>
      <c r="BN115" s="303"/>
      <c r="BO115" s="303"/>
      <c r="BP115" s="303"/>
      <c r="BQ115" s="303"/>
      <c r="BR115" s="303"/>
      <c r="BS115" s="303"/>
      <c r="BT115" s="303"/>
      <c r="BU115" s="303"/>
      <c r="BV115" s="303"/>
      <c r="BW115" s="303"/>
      <c r="BX115" s="303"/>
      <c r="BY115" s="303"/>
      <c r="BZ115" s="303"/>
      <c r="CA115" s="303"/>
      <c r="CB115" s="303"/>
      <c r="CC115" s="303"/>
      <c r="CD115" s="303"/>
      <c r="CE115" s="303"/>
      <c r="CF115" s="303"/>
      <c r="CG115" s="303"/>
      <c r="CH115" s="303"/>
      <c r="CI115" s="303"/>
      <c r="CJ115" s="303"/>
      <c r="CK115" s="303"/>
      <c r="CL115" s="303"/>
      <c r="CM115" s="303"/>
      <c r="CN115" s="303"/>
      <c r="CO115" s="303"/>
      <c r="CP115" s="303"/>
      <c r="CQ115" s="303"/>
      <c r="CR115" s="303"/>
      <c r="CS115" s="303"/>
      <c r="CT115" s="303"/>
      <c r="CU115" s="303"/>
      <c r="CV115" s="303"/>
      <c r="CW115" s="303"/>
      <c r="CX115" s="303"/>
      <c r="CY115" s="303"/>
      <c r="CZ115" s="303"/>
      <c r="DA115" s="303"/>
      <c r="DB115" s="303"/>
      <c r="DC115" s="303"/>
      <c r="DD115" s="303"/>
      <c r="DE115" s="303"/>
      <c r="DF115" s="303"/>
      <c r="DG115" s="303"/>
      <c r="DH115" s="303"/>
      <c r="DI115" s="303"/>
      <c r="DJ115" s="303"/>
      <c r="DK115" s="303"/>
      <c r="DL115" s="303"/>
      <c r="DM115" s="303"/>
      <c r="DN115" s="303"/>
      <c r="DO115" s="303"/>
      <c r="DP115" s="303"/>
      <c r="DQ115" s="303"/>
      <c r="DR115" s="303"/>
      <c r="DS115" s="303"/>
      <c r="DT115" s="303"/>
      <c r="DU115" s="303"/>
      <c r="DV115" s="303"/>
      <c r="DW115" s="303"/>
      <c r="DX115" s="303"/>
      <c r="DY115" s="303"/>
      <c r="DZ115" s="303"/>
      <c r="EA115" s="303"/>
      <c r="EB115" s="303"/>
      <c r="EC115" s="303"/>
      <c r="ED115" s="303"/>
      <c r="EE115" s="303"/>
      <c r="EF115" s="303"/>
      <c r="EG115" s="303"/>
      <c r="EH115" s="303"/>
      <c r="EI115" s="303"/>
      <c r="EJ115" s="303"/>
      <c r="EK115" s="303"/>
      <c r="EL115" s="303"/>
      <c r="EM115" s="303"/>
      <c r="EN115" s="303"/>
      <c r="EO115" s="303"/>
      <c r="EP115" s="303"/>
      <c r="EQ115" s="303"/>
      <c r="ER115" s="303"/>
      <c r="ES115" s="303"/>
      <c r="ET115" s="303"/>
      <c r="EU115" s="303"/>
      <c r="EV115" s="303"/>
      <c r="EW115" s="303"/>
      <c r="EX115" s="303"/>
      <c r="EY115" s="303"/>
      <c r="EZ115" s="303"/>
      <c r="FA115" s="303"/>
      <c r="FB115" s="303"/>
      <c r="FC115" s="303"/>
      <c r="FD115" s="303"/>
      <c r="FE115" s="303"/>
      <c r="FF115" s="260"/>
      <c r="FH115" s="260"/>
      <c r="FI115" s="260"/>
      <c r="FJ115" s="260"/>
      <c r="FK115" s="260"/>
      <c r="FL115" s="260"/>
      <c r="FM115" s="260"/>
      <c r="FN115" s="260"/>
      <c r="FO115" s="260"/>
    </row>
    <row r="116" spans="1:171" ht="15.75" customHeight="1">
      <c r="A116" s="303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3"/>
      <c r="AL116" s="303"/>
      <c r="AM116" s="303"/>
      <c r="AN116" s="303"/>
      <c r="AO116" s="303"/>
      <c r="AP116" s="303"/>
      <c r="AQ116" s="303"/>
      <c r="AR116" s="303"/>
      <c r="AS116" s="303"/>
      <c r="AT116" s="303"/>
      <c r="AU116" s="303"/>
      <c r="AV116" s="303"/>
      <c r="AW116" s="303"/>
      <c r="AX116" s="303"/>
      <c r="AY116" s="303"/>
      <c r="AZ116" s="303"/>
      <c r="BA116" s="303"/>
      <c r="BB116" s="303"/>
      <c r="BC116" s="303"/>
      <c r="BD116" s="303"/>
      <c r="BE116" s="303"/>
      <c r="BF116" s="303"/>
      <c r="BG116" s="303"/>
      <c r="BH116" s="303"/>
      <c r="BI116" s="303"/>
      <c r="BJ116" s="303"/>
      <c r="BK116" s="303"/>
      <c r="BL116" s="303"/>
      <c r="BM116" s="303"/>
      <c r="BN116" s="303"/>
      <c r="BO116" s="303"/>
      <c r="BP116" s="303"/>
      <c r="BQ116" s="303"/>
      <c r="BR116" s="303"/>
      <c r="BS116" s="303"/>
      <c r="BT116" s="303"/>
      <c r="BU116" s="303"/>
      <c r="BV116" s="303"/>
      <c r="BW116" s="303"/>
      <c r="BX116" s="303"/>
      <c r="BY116" s="303"/>
      <c r="BZ116" s="303"/>
      <c r="CA116" s="303"/>
      <c r="CB116" s="303"/>
      <c r="CC116" s="303"/>
      <c r="CD116" s="303"/>
      <c r="CE116" s="303"/>
      <c r="CF116" s="303"/>
      <c r="CG116" s="303"/>
      <c r="CH116" s="303"/>
      <c r="CI116" s="303"/>
      <c r="CJ116" s="303"/>
      <c r="CK116" s="303"/>
      <c r="CL116" s="303"/>
      <c r="CM116" s="303"/>
      <c r="CN116" s="303"/>
      <c r="CO116" s="303"/>
      <c r="CP116" s="303"/>
      <c r="CQ116" s="303"/>
      <c r="CR116" s="303"/>
      <c r="CS116" s="303"/>
      <c r="CT116" s="303"/>
      <c r="CU116" s="303"/>
      <c r="CV116" s="303"/>
      <c r="CW116" s="303"/>
      <c r="CX116" s="303"/>
      <c r="CY116" s="303"/>
      <c r="CZ116" s="303"/>
      <c r="DA116" s="303"/>
      <c r="DB116" s="303"/>
      <c r="DC116" s="303"/>
      <c r="DD116" s="303"/>
      <c r="DE116" s="303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  <c r="DV116" s="303"/>
      <c r="DW116" s="303"/>
      <c r="DX116" s="303"/>
      <c r="DY116" s="303"/>
      <c r="DZ116" s="303"/>
      <c r="EA116" s="303"/>
      <c r="EB116" s="303"/>
      <c r="EC116" s="303"/>
      <c r="ED116" s="303"/>
      <c r="EE116" s="303"/>
      <c r="EF116" s="303"/>
      <c r="EG116" s="303"/>
      <c r="EH116" s="303"/>
      <c r="EI116" s="303"/>
      <c r="EJ116" s="303"/>
      <c r="EK116" s="303"/>
      <c r="EL116" s="303"/>
      <c r="EM116" s="303"/>
      <c r="EN116" s="303"/>
      <c r="EO116" s="303"/>
      <c r="EP116" s="303"/>
      <c r="EQ116" s="303"/>
      <c r="ER116" s="303"/>
      <c r="ES116" s="303"/>
      <c r="ET116" s="303"/>
      <c r="EU116" s="303"/>
      <c r="EV116" s="303"/>
      <c r="EW116" s="303"/>
      <c r="EX116" s="303"/>
      <c r="EY116" s="303"/>
      <c r="EZ116" s="303"/>
      <c r="FA116" s="303"/>
      <c r="FB116" s="303"/>
      <c r="FC116" s="303"/>
      <c r="FD116" s="303"/>
      <c r="FE116" s="303"/>
      <c r="FF116" s="260"/>
      <c r="FH116" s="260"/>
      <c r="FI116" s="260"/>
      <c r="FJ116" s="260"/>
      <c r="FK116" s="260"/>
      <c r="FL116" s="260"/>
      <c r="FM116" s="260"/>
      <c r="FN116" s="260"/>
      <c r="FO116" s="260"/>
    </row>
    <row r="117" spans="1:171" ht="15.75" customHeight="1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03"/>
      <c r="AZ117" s="303"/>
      <c r="BA117" s="303"/>
      <c r="BB117" s="303"/>
      <c r="BC117" s="303"/>
      <c r="BD117" s="303"/>
      <c r="BE117" s="303"/>
      <c r="BF117" s="303"/>
      <c r="BG117" s="303"/>
      <c r="BH117" s="303"/>
      <c r="BI117" s="303"/>
      <c r="BJ117" s="303"/>
      <c r="BK117" s="303"/>
      <c r="BL117" s="303"/>
      <c r="BM117" s="303"/>
      <c r="BN117" s="303"/>
      <c r="BO117" s="303"/>
      <c r="BP117" s="303"/>
      <c r="BQ117" s="303"/>
      <c r="BR117" s="303"/>
      <c r="BS117" s="303"/>
      <c r="BT117" s="303"/>
      <c r="BU117" s="303"/>
      <c r="BV117" s="303"/>
      <c r="BW117" s="303"/>
      <c r="BX117" s="303"/>
      <c r="BY117" s="303"/>
      <c r="BZ117" s="303"/>
      <c r="CA117" s="303"/>
      <c r="CB117" s="303"/>
      <c r="CC117" s="303"/>
      <c r="CD117" s="303"/>
      <c r="CE117" s="303"/>
      <c r="CF117" s="303"/>
      <c r="CG117" s="303"/>
      <c r="CH117" s="303"/>
      <c r="CI117" s="303"/>
      <c r="CJ117" s="303"/>
      <c r="CK117" s="303"/>
      <c r="CL117" s="303"/>
      <c r="CM117" s="303"/>
      <c r="CN117" s="303"/>
      <c r="CO117" s="303"/>
      <c r="CP117" s="303"/>
      <c r="CQ117" s="303"/>
      <c r="CR117" s="303"/>
      <c r="CS117" s="303"/>
      <c r="CT117" s="303"/>
      <c r="CU117" s="303"/>
      <c r="CV117" s="303"/>
      <c r="CW117" s="303"/>
      <c r="CX117" s="303"/>
      <c r="CY117" s="303"/>
      <c r="CZ117" s="303"/>
      <c r="DA117" s="303"/>
      <c r="DB117" s="303"/>
      <c r="DC117" s="303"/>
      <c r="DD117" s="303"/>
      <c r="DE117" s="303"/>
      <c r="DF117" s="303"/>
      <c r="DG117" s="303"/>
      <c r="DH117" s="303"/>
      <c r="DI117" s="303"/>
      <c r="DJ117" s="303"/>
      <c r="DK117" s="303"/>
      <c r="DL117" s="303"/>
      <c r="DM117" s="303"/>
      <c r="DN117" s="303"/>
      <c r="DO117" s="303"/>
      <c r="DP117" s="303"/>
      <c r="DQ117" s="303"/>
      <c r="DR117" s="303"/>
      <c r="DS117" s="303"/>
      <c r="DT117" s="303"/>
      <c r="DU117" s="303"/>
      <c r="DV117" s="303"/>
      <c r="DW117" s="303"/>
      <c r="DX117" s="303"/>
      <c r="DY117" s="303"/>
      <c r="DZ117" s="303"/>
      <c r="EA117" s="303"/>
      <c r="EB117" s="303"/>
      <c r="EC117" s="303"/>
      <c r="ED117" s="303"/>
      <c r="EE117" s="303"/>
      <c r="EF117" s="303"/>
      <c r="EG117" s="303"/>
      <c r="EH117" s="303"/>
      <c r="EI117" s="303"/>
      <c r="EJ117" s="303"/>
      <c r="EK117" s="303"/>
      <c r="EL117" s="303"/>
      <c r="EM117" s="303"/>
      <c r="EN117" s="303"/>
      <c r="EO117" s="303"/>
      <c r="EP117" s="303"/>
      <c r="EQ117" s="303"/>
      <c r="ER117" s="303"/>
      <c r="ES117" s="303"/>
      <c r="ET117" s="303"/>
      <c r="EU117" s="303"/>
      <c r="EV117" s="303"/>
      <c r="EW117" s="303"/>
      <c r="EX117" s="303"/>
      <c r="EY117" s="303"/>
      <c r="EZ117" s="303"/>
      <c r="FA117" s="303"/>
      <c r="FB117" s="303"/>
      <c r="FC117" s="303"/>
      <c r="FD117" s="303"/>
      <c r="FE117" s="303"/>
      <c r="FF117" s="260"/>
      <c r="FH117" s="260"/>
      <c r="FI117" s="260"/>
      <c r="FJ117" s="260"/>
      <c r="FK117" s="260"/>
      <c r="FL117" s="260"/>
      <c r="FM117" s="260"/>
      <c r="FN117" s="260"/>
      <c r="FO117" s="260"/>
    </row>
    <row r="118" spans="1:171" ht="15.75" customHeight="1">
      <c r="A118" s="303"/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  <c r="CN118" s="303"/>
      <c r="CO118" s="303"/>
      <c r="CP118" s="303"/>
      <c r="CQ118" s="303"/>
      <c r="CR118" s="303"/>
      <c r="CS118" s="303"/>
      <c r="CT118" s="303"/>
      <c r="CU118" s="303"/>
      <c r="CV118" s="303"/>
      <c r="CW118" s="303"/>
      <c r="CX118" s="303"/>
      <c r="CY118" s="303"/>
      <c r="CZ118" s="303"/>
      <c r="DA118" s="303"/>
      <c r="DB118" s="303"/>
      <c r="DC118" s="303"/>
      <c r="DD118" s="303"/>
      <c r="DE118" s="303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260"/>
      <c r="FH118" s="260"/>
      <c r="FI118" s="260"/>
      <c r="FJ118" s="260"/>
      <c r="FK118" s="260"/>
      <c r="FL118" s="260"/>
      <c r="FM118" s="260"/>
      <c r="FN118" s="260"/>
      <c r="FO118" s="260"/>
    </row>
    <row r="119" spans="1:171" ht="15.75" customHeight="1">
      <c r="A119" s="303"/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  <c r="AS119" s="303"/>
      <c r="AT119" s="303"/>
      <c r="AU119" s="303"/>
      <c r="AV119" s="303"/>
      <c r="AW119" s="303"/>
      <c r="AX119" s="303"/>
      <c r="AY119" s="303"/>
      <c r="AZ119" s="303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303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303"/>
      <c r="DE119" s="303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  <c r="EC119" s="303"/>
      <c r="ED119" s="303"/>
      <c r="EE119" s="303"/>
      <c r="EF119" s="303"/>
      <c r="EG119" s="303"/>
      <c r="EH119" s="303"/>
      <c r="EI119" s="303"/>
      <c r="EJ119" s="303"/>
      <c r="EK119" s="303"/>
      <c r="EL119" s="303"/>
      <c r="EM119" s="303"/>
      <c r="EN119" s="303"/>
      <c r="EO119" s="303"/>
      <c r="EP119" s="303"/>
      <c r="EQ119" s="303"/>
      <c r="ER119" s="303"/>
      <c r="ES119" s="303"/>
      <c r="ET119" s="303"/>
      <c r="EU119" s="303"/>
      <c r="EV119" s="303"/>
      <c r="EW119" s="303"/>
      <c r="EX119" s="303"/>
      <c r="EY119" s="303"/>
      <c r="EZ119" s="303"/>
      <c r="FA119" s="303"/>
      <c r="FB119" s="303"/>
      <c r="FC119" s="303"/>
      <c r="FD119" s="303"/>
      <c r="FE119" s="303"/>
      <c r="FF119" s="260"/>
      <c r="FH119" s="260"/>
      <c r="FI119" s="260"/>
      <c r="FJ119" s="260"/>
      <c r="FK119" s="260"/>
      <c r="FL119" s="260"/>
      <c r="FM119" s="260"/>
      <c r="FN119" s="260"/>
      <c r="FO119" s="260"/>
    </row>
    <row r="120" spans="1:171" ht="15.75" customHeight="1">
      <c r="A120" s="303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303"/>
      <c r="AQ120" s="303"/>
      <c r="AR120" s="303"/>
      <c r="AS120" s="303"/>
      <c r="AT120" s="303"/>
      <c r="AU120" s="303"/>
      <c r="AV120" s="303"/>
      <c r="AW120" s="303"/>
      <c r="AX120" s="303"/>
      <c r="AY120" s="303"/>
      <c r="AZ120" s="303"/>
      <c r="BA120" s="303"/>
      <c r="BB120" s="303"/>
      <c r="BC120" s="303"/>
      <c r="BD120" s="303"/>
      <c r="BE120" s="303"/>
      <c r="BF120" s="303"/>
      <c r="BG120" s="303"/>
      <c r="BH120" s="303"/>
      <c r="BI120" s="303"/>
      <c r="BJ120" s="303"/>
      <c r="BK120" s="303"/>
      <c r="BL120" s="303"/>
      <c r="BM120" s="303"/>
      <c r="BN120" s="303"/>
      <c r="BO120" s="303"/>
      <c r="BP120" s="303"/>
      <c r="BQ120" s="303"/>
      <c r="BR120" s="303"/>
      <c r="BS120" s="303"/>
      <c r="BT120" s="303"/>
      <c r="BU120" s="303"/>
      <c r="BV120" s="303"/>
      <c r="BW120" s="303"/>
      <c r="BX120" s="303"/>
      <c r="BY120" s="303"/>
      <c r="BZ120" s="303"/>
      <c r="CA120" s="303"/>
      <c r="CB120" s="303"/>
      <c r="CC120" s="303"/>
      <c r="CD120" s="303"/>
      <c r="CE120" s="303"/>
      <c r="CF120" s="303"/>
      <c r="CG120" s="303"/>
      <c r="CH120" s="303"/>
      <c r="CI120" s="303"/>
      <c r="CJ120" s="303"/>
      <c r="CK120" s="303"/>
      <c r="CL120" s="303"/>
      <c r="CM120" s="303"/>
      <c r="CN120" s="303"/>
      <c r="CO120" s="303"/>
      <c r="CP120" s="303"/>
      <c r="CQ120" s="303"/>
      <c r="CR120" s="303"/>
      <c r="CS120" s="303"/>
      <c r="CT120" s="303"/>
      <c r="CU120" s="303"/>
      <c r="CV120" s="303"/>
      <c r="CW120" s="303"/>
      <c r="CX120" s="303"/>
      <c r="CY120" s="303"/>
      <c r="CZ120" s="303"/>
      <c r="DA120" s="303"/>
      <c r="DB120" s="303"/>
      <c r="DC120" s="303"/>
      <c r="DD120" s="303"/>
      <c r="DE120" s="303"/>
      <c r="DF120" s="303"/>
      <c r="DG120" s="303"/>
      <c r="DH120" s="303"/>
      <c r="DI120" s="303"/>
      <c r="DJ120" s="303"/>
      <c r="DK120" s="303"/>
      <c r="DL120" s="303"/>
      <c r="DM120" s="303"/>
      <c r="DN120" s="303"/>
      <c r="DO120" s="303"/>
      <c r="DP120" s="303"/>
      <c r="DQ120" s="303"/>
      <c r="DR120" s="303"/>
      <c r="DS120" s="303"/>
      <c r="DT120" s="303"/>
      <c r="DU120" s="303"/>
      <c r="DV120" s="303"/>
      <c r="DW120" s="303"/>
      <c r="DX120" s="303"/>
      <c r="DY120" s="303"/>
      <c r="DZ120" s="303"/>
      <c r="EA120" s="303"/>
      <c r="EB120" s="303"/>
      <c r="EC120" s="303"/>
      <c r="ED120" s="303"/>
      <c r="EE120" s="303"/>
      <c r="EF120" s="303"/>
      <c r="EG120" s="303"/>
      <c r="EH120" s="303"/>
      <c r="EI120" s="303"/>
      <c r="EJ120" s="303"/>
      <c r="EK120" s="303"/>
      <c r="EL120" s="303"/>
      <c r="EM120" s="303"/>
      <c r="EN120" s="303"/>
      <c r="EO120" s="303"/>
      <c r="EP120" s="303"/>
      <c r="EQ120" s="303"/>
      <c r="ER120" s="303"/>
      <c r="ES120" s="303"/>
      <c r="ET120" s="303"/>
      <c r="EU120" s="303"/>
      <c r="EV120" s="303"/>
      <c r="EW120" s="303"/>
      <c r="EX120" s="303"/>
      <c r="EY120" s="303"/>
      <c r="EZ120" s="303"/>
      <c r="FA120" s="303"/>
      <c r="FB120" s="303"/>
      <c r="FC120" s="303"/>
      <c r="FD120" s="303"/>
      <c r="FE120" s="303"/>
      <c r="FF120" s="260"/>
      <c r="FH120" s="260"/>
      <c r="FI120" s="260"/>
      <c r="FJ120" s="260"/>
      <c r="FK120" s="260"/>
      <c r="FL120" s="260"/>
      <c r="FM120" s="260"/>
      <c r="FN120" s="260"/>
      <c r="FO120" s="260"/>
    </row>
    <row r="121" spans="1:171" ht="15.75" customHeight="1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303"/>
      <c r="BD121" s="303"/>
      <c r="BE121" s="303"/>
      <c r="BF121" s="303"/>
      <c r="BG121" s="303"/>
      <c r="BH121" s="303"/>
      <c r="BI121" s="303"/>
      <c r="BJ121" s="303"/>
      <c r="BK121" s="303"/>
      <c r="BL121" s="303"/>
      <c r="BM121" s="303"/>
      <c r="BN121" s="303"/>
      <c r="BO121" s="303"/>
      <c r="BP121" s="303"/>
      <c r="BQ121" s="303"/>
      <c r="BR121" s="303"/>
      <c r="BS121" s="303"/>
      <c r="BT121" s="303"/>
      <c r="BU121" s="303"/>
      <c r="BV121" s="303"/>
      <c r="BW121" s="303"/>
      <c r="BX121" s="303"/>
      <c r="BY121" s="303"/>
      <c r="BZ121" s="303"/>
      <c r="CA121" s="303"/>
      <c r="CB121" s="303"/>
      <c r="CC121" s="303"/>
      <c r="CD121" s="303"/>
      <c r="CE121" s="303"/>
      <c r="CF121" s="303"/>
      <c r="CG121" s="303"/>
      <c r="CH121" s="303"/>
      <c r="CI121" s="303"/>
      <c r="CJ121" s="303"/>
      <c r="CK121" s="303"/>
      <c r="CL121" s="303"/>
      <c r="CM121" s="303"/>
      <c r="CN121" s="303"/>
      <c r="CO121" s="303"/>
      <c r="CP121" s="303"/>
      <c r="CQ121" s="303"/>
      <c r="CR121" s="303"/>
      <c r="CS121" s="303"/>
      <c r="CT121" s="303"/>
      <c r="CU121" s="303"/>
      <c r="CV121" s="303"/>
      <c r="CW121" s="303"/>
      <c r="CX121" s="303"/>
      <c r="CY121" s="303"/>
      <c r="CZ121" s="303"/>
      <c r="DA121" s="303"/>
      <c r="DB121" s="303"/>
      <c r="DC121" s="303"/>
      <c r="DD121" s="303"/>
      <c r="DE121" s="303"/>
      <c r="DF121" s="303"/>
      <c r="DG121" s="303"/>
      <c r="DH121" s="303"/>
      <c r="DI121" s="303"/>
      <c r="DJ121" s="303"/>
      <c r="DK121" s="303"/>
      <c r="DL121" s="303"/>
      <c r="DM121" s="303"/>
      <c r="DN121" s="303"/>
      <c r="DO121" s="303"/>
      <c r="DP121" s="303"/>
      <c r="DQ121" s="303"/>
      <c r="DR121" s="303"/>
      <c r="DS121" s="303"/>
      <c r="DT121" s="303"/>
      <c r="DU121" s="303"/>
      <c r="DV121" s="303"/>
      <c r="DW121" s="303"/>
      <c r="DX121" s="303"/>
      <c r="DY121" s="303"/>
      <c r="DZ121" s="303"/>
      <c r="EA121" s="303"/>
      <c r="EB121" s="303"/>
      <c r="EC121" s="303"/>
      <c r="ED121" s="303"/>
      <c r="EE121" s="303"/>
      <c r="EF121" s="303"/>
      <c r="EG121" s="303"/>
      <c r="EH121" s="303"/>
      <c r="EI121" s="303"/>
      <c r="EJ121" s="303"/>
      <c r="EK121" s="303"/>
      <c r="EL121" s="303"/>
      <c r="EM121" s="303"/>
      <c r="EN121" s="303"/>
      <c r="EO121" s="303"/>
      <c r="EP121" s="303"/>
      <c r="EQ121" s="303"/>
      <c r="ER121" s="303"/>
      <c r="ES121" s="303"/>
      <c r="ET121" s="303"/>
      <c r="EU121" s="303"/>
      <c r="EV121" s="303"/>
      <c r="EW121" s="303"/>
      <c r="EX121" s="303"/>
      <c r="EY121" s="303"/>
      <c r="EZ121" s="303"/>
      <c r="FA121" s="303"/>
      <c r="FB121" s="303"/>
      <c r="FC121" s="303"/>
      <c r="FD121" s="303"/>
      <c r="FE121" s="303"/>
      <c r="FF121" s="260"/>
      <c r="FH121" s="260"/>
      <c r="FI121" s="260"/>
      <c r="FJ121" s="260"/>
      <c r="FK121" s="260"/>
      <c r="FL121" s="260"/>
      <c r="FM121" s="260"/>
      <c r="FN121" s="260"/>
      <c r="FO121" s="260"/>
    </row>
    <row r="122" spans="1:171" ht="15.75" customHeight="1">
      <c r="A122" s="303"/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  <c r="AS122" s="303"/>
      <c r="AT122" s="303"/>
      <c r="AU122" s="303"/>
      <c r="AV122" s="303"/>
      <c r="AW122" s="303"/>
      <c r="AX122" s="303"/>
      <c r="AY122" s="303"/>
      <c r="AZ122" s="303"/>
      <c r="BA122" s="303"/>
      <c r="BB122" s="303"/>
      <c r="BC122" s="303"/>
      <c r="BD122" s="303"/>
      <c r="BE122" s="303"/>
      <c r="BF122" s="303"/>
      <c r="BG122" s="303"/>
      <c r="BH122" s="303"/>
      <c r="BI122" s="303"/>
      <c r="BJ122" s="303"/>
      <c r="BK122" s="303"/>
      <c r="BL122" s="303"/>
      <c r="BM122" s="303"/>
      <c r="BN122" s="303"/>
      <c r="BO122" s="303"/>
      <c r="BP122" s="303"/>
      <c r="BQ122" s="303"/>
      <c r="BR122" s="303"/>
      <c r="BS122" s="303"/>
      <c r="BT122" s="303"/>
      <c r="BU122" s="303"/>
      <c r="BV122" s="303"/>
      <c r="BW122" s="303"/>
      <c r="BX122" s="303"/>
      <c r="BY122" s="303"/>
      <c r="BZ122" s="303"/>
      <c r="CA122" s="303"/>
      <c r="CB122" s="303"/>
      <c r="CC122" s="303"/>
      <c r="CD122" s="303"/>
      <c r="CE122" s="303"/>
      <c r="CF122" s="303"/>
      <c r="CG122" s="303"/>
      <c r="CH122" s="303"/>
      <c r="CI122" s="303"/>
      <c r="CJ122" s="303"/>
      <c r="CK122" s="303"/>
      <c r="CL122" s="303"/>
      <c r="CM122" s="303"/>
      <c r="CN122" s="303"/>
      <c r="CO122" s="303"/>
      <c r="CP122" s="303"/>
      <c r="CQ122" s="303"/>
      <c r="CR122" s="303"/>
      <c r="CS122" s="303"/>
      <c r="CT122" s="303"/>
      <c r="CU122" s="303"/>
      <c r="CV122" s="303"/>
      <c r="CW122" s="303"/>
      <c r="CX122" s="303"/>
      <c r="CY122" s="303"/>
      <c r="CZ122" s="303"/>
      <c r="DA122" s="303"/>
      <c r="DB122" s="303"/>
      <c r="DC122" s="303"/>
      <c r="DD122" s="303"/>
      <c r="DE122" s="303"/>
      <c r="DF122" s="303"/>
      <c r="DG122" s="303"/>
      <c r="DH122" s="303"/>
      <c r="DI122" s="303"/>
      <c r="DJ122" s="303"/>
      <c r="DK122" s="303"/>
      <c r="DL122" s="303"/>
      <c r="DM122" s="303"/>
      <c r="DN122" s="303"/>
      <c r="DO122" s="303"/>
      <c r="DP122" s="303"/>
      <c r="DQ122" s="303"/>
      <c r="DR122" s="303"/>
      <c r="DS122" s="303"/>
      <c r="DT122" s="303"/>
      <c r="DU122" s="303"/>
      <c r="DV122" s="303"/>
      <c r="DW122" s="303"/>
      <c r="DX122" s="303"/>
      <c r="DY122" s="303"/>
      <c r="DZ122" s="303"/>
      <c r="EA122" s="303"/>
      <c r="EB122" s="303"/>
      <c r="EC122" s="303"/>
      <c r="ED122" s="303"/>
      <c r="EE122" s="303"/>
      <c r="EF122" s="303"/>
      <c r="EG122" s="303"/>
      <c r="EH122" s="303"/>
      <c r="EI122" s="303"/>
      <c r="EJ122" s="303"/>
      <c r="EK122" s="303"/>
      <c r="EL122" s="303"/>
      <c r="EM122" s="303"/>
      <c r="EN122" s="303"/>
      <c r="EO122" s="303"/>
      <c r="EP122" s="303"/>
      <c r="EQ122" s="303"/>
      <c r="ER122" s="303"/>
      <c r="ES122" s="303"/>
      <c r="ET122" s="303"/>
      <c r="EU122" s="303"/>
      <c r="EV122" s="303"/>
      <c r="EW122" s="303"/>
      <c r="EX122" s="303"/>
      <c r="EY122" s="303"/>
      <c r="EZ122" s="303"/>
      <c r="FA122" s="303"/>
      <c r="FB122" s="303"/>
      <c r="FC122" s="303"/>
      <c r="FD122" s="303"/>
      <c r="FE122" s="303"/>
      <c r="FF122" s="260"/>
      <c r="FH122" s="260"/>
      <c r="FI122" s="260"/>
      <c r="FJ122" s="260"/>
      <c r="FK122" s="260"/>
      <c r="FL122" s="260"/>
      <c r="FM122" s="260"/>
      <c r="FN122" s="260"/>
      <c r="FO122" s="260"/>
    </row>
    <row r="123" spans="1:171" ht="15.75" customHeight="1">
      <c r="A123" s="303"/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3"/>
      <c r="CL123" s="303"/>
      <c r="CM123" s="303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3"/>
      <c r="DA123" s="303"/>
      <c r="DB123" s="303"/>
      <c r="DC123" s="303"/>
      <c r="DD123" s="303"/>
      <c r="DE123" s="303"/>
      <c r="DF123" s="303"/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3"/>
      <c r="DW123" s="303"/>
      <c r="DX123" s="303"/>
      <c r="DY123" s="303"/>
      <c r="DZ123" s="303"/>
      <c r="EA123" s="303"/>
      <c r="EB123" s="303"/>
      <c r="EC123" s="303"/>
      <c r="ED123" s="303"/>
      <c r="EE123" s="303"/>
      <c r="EF123" s="303"/>
      <c r="EG123" s="303"/>
      <c r="EH123" s="303"/>
      <c r="EI123" s="303"/>
      <c r="EJ123" s="303"/>
      <c r="EK123" s="303"/>
      <c r="EL123" s="303"/>
      <c r="EM123" s="303"/>
      <c r="EN123" s="303"/>
      <c r="EO123" s="303"/>
      <c r="EP123" s="303"/>
      <c r="EQ123" s="303"/>
      <c r="ER123" s="303"/>
      <c r="ES123" s="303"/>
      <c r="ET123" s="303"/>
      <c r="EU123" s="303"/>
      <c r="EV123" s="303"/>
      <c r="EW123" s="303"/>
      <c r="EX123" s="303"/>
      <c r="EY123" s="303"/>
      <c r="EZ123" s="303"/>
      <c r="FA123" s="303"/>
      <c r="FB123" s="303"/>
      <c r="FC123" s="303"/>
      <c r="FD123" s="303"/>
      <c r="FE123" s="303"/>
      <c r="FF123" s="260"/>
      <c r="FH123" s="260"/>
      <c r="FI123" s="260"/>
      <c r="FJ123" s="260"/>
      <c r="FK123" s="260"/>
      <c r="FL123" s="260"/>
      <c r="FM123" s="260"/>
      <c r="FN123" s="260"/>
      <c r="FO123" s="260"/>
    </row>
    <row r="124" spans="1:171" ht="15.75" customHeight="1">
      <c r="A124" s="303"/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3"/>
      <c r="BO124" s="303"/>
      <c r="BP124" s="303"/>
      <c r="BQ124" s="303"/>
      <c r="BR124" s="303"/>
      <c r="BS124" s="303"/>
      <c r="BT124" s="303"/>
      <c r="BU124" s="303"/>
      <c r="BV124" s="303"/>
      <c r="BW124" s="303"/>
      <c r="BX124" s="303"/>
      <c r="BY124" s="303"/>
      <c r="BZ124" s="303"/>
      <c r="CA124" s="303"/>
      <c r="CB124" s="303"/>
      <c r="CC124" s="303"/>
      <c r="CD124" s="303"/>
      <c r="CE124" s="303"/>
      <c r="CF124" s="303"/>
      <c r="CG124" s="303"/>
      <c r="CH124" s="303"/>
      <c r="CI124" s="303"/>
      <c r="CJ124" s="303"/>
      <c r="CK124" s="303"/>
      <c r="CL124" s="303"/>
      <c r="CM124" s="303"/>
      <c r="CN124" s="303"/>
      <c r="CO124" s="303"/>
      <c r="CP124" s="303"/>
      <c r="CQ124" s="303"/>
      <c r="CR124" s="303"/>
      <c r="CS124" s="303"/>
      <c r="CT124" s="303"/>
      <c r="CU124" s="303"/>
      <c r="CV124" s="303"/>
      <c r="CW124" s="303"/>
      <c r="CX124" s="303"/>
      <c r="CY124" s="303"/>
      <c r="CZ124" s="303"/>
      <c r="DA124" s="303"/>
      <c r="DB124" s="303"/>
      <c r="DC124" s="303"/>
      <c r="DD124" s="303"/>
      <c r="DE124" s="303"/>
      <c r="DF124" s="303"/>
      <c r="DG124" s="303"/>
      <c r="DH124" s="303"/>
      <c r="DI124" s="303"/>
      <c r="DJ124" s="303"/>
      <c r="DK124" s="303"/>
      <c r="DL124" s="303"/>
      <c r="DM124" s="303"/>
      <c r="DN124" s="303"/>
      <c r="DO124" s="303"/>
      <c r="DP124" s="303"/>
      <c r="DQ124" s="303"/>
      <c r="DR124" s="303"/>
      <c r="DS124" s="303"/>
      <c r="DT124" s="303"/>
      <c r="DU124" s="303"/>
      <c r="DV124" s="303"/>
      <c r="DW124" s="303"/>
      <c r="DX124" s="303"/>
      <c r="DY124" s="303"/>
      <c r="DZ124" s="303"/>
      <c r="EA124" s="303"/>
      <c r="EB124" s="303"/>
      <c r="EC124" s="303"/>
      <c r="ED124" s="303"/>
      <c r="EE124" s="303"/>
      <c r="EF124" s="303"/>
      <c r="EG124" s="303"/>
      <c r="EH124" s="303"/>
      <c r="EI124" s="303"/>
      <c r="EJ124" s="303"/>
      <c r="EK124" s="303"/>
      <c r="EL124" s="303"/>
      <c r="EM124" s="303"/>
      <c r="EN124" s="303"/>
      <c r="EO124" s="303"/>
      <c r="EP124" s="303"/>
      <c r="EQ124" s="303"/>
      <c r="ER124" s="303"/>
      <c r="ES124" s="303"/>
      <c r="ET124" s="303"/>
      <c r="EU124" s="303"/>
      <c r="EV124" s="303"/>
      <c r="EW124" s="303"/>
      <c r="EX124" s="303"/>
      <c r="EY124" s="303"/>
      <c r="EZ124" s="303"/>
      <c r="FA124" s="303"/>
      <c r="FB124" s="303"/>
      <c r="FC124" s="303"/>
      <c r="FD124" s="303"/>
      <c r="FE124" s="303"/>
      <c r="FF124" s="260"/>
      <c r="FH124" s="260"/>
      <c r="FI124" s="260"/>
      <c r="FJ124" s="260"/>
      <c r="FK124" s="260"/>
      <c r="FL124" s="260"/>
      <c r="FM124" s="260"/>
      <c r="FN124" s="260"/>
      <c r="FO124" s="260"/>
    </row>
    <row r="125" spans="1:171" ht="15.75" customHeight="1">
      <c r="A125" s="303"/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303"/>
      <c r="BD125" s="303"/>
      <c r="BE125" s="303"/>
      <c r="BF125" s="303"/>
      <c r="BG125" s="303"/>
      <c r="BH125" s="303"/>
      <c r="BI125" s="303"/>
      <c r="BJ125" s="303"/>
      <c r="BK125" s="303"/>
      <c r="BL125" s="303"/>
      <c r="BM125" s="303"/>
      <c r="BN125" s="303"/>
      <c r="BO125" s="303"/>
      <c r="BP125" s="303"/>
      <c r="BQ125" s="303"/>
      <c r="BR125" s="303"/>
      <c r="BS125" s="303"/>
      <c r="BT125" s="303"/>
      <c r="BU125" s="303"/>
      <c r="BV125" s="303"/>
      <c r="BW125" s="303"/>
      <c r="BX125" s="303"/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3"/>
      <c r="CI125" s="303"/>
      <c r="CJ125" s="303"/>
      <c r="CK125" s="303"/>
      <c r="CL125" s="303"/>
      <c r="CM125" s="303"/>
      <c r="CN125" s="303"/>
      <c r="CO125" s="303"/>
      <c r="CP125" s="303"/>
      <c r="CQ125" s="303"/>
      <c r="CR125" s="303"/>
      <c r="CS125" s="303"/>
      <c r="CT125" s="303"/>
      <c r="CU125" s="303"/>
      <c r="CV125" s="303"/>
      <c r="CW125" s="303"/>
      <c r="CX125" s="303"/>
      <c r="CY125" s="303"/>
      <c r="CZ125" s="303"/>
      <c r="DA125" s="303"/>
      <c r="DB125" s="303"/>
      <c r="DC125" s="303"/>
      <c r="DD125" s="303"/>
      <c r="DE125" s="303"/>
      <c r="DF125" s="303"/>
      <c r="DG125" s="303"/>
      <c r="DH125" s="303"/>
      <c r="DI125" s="303"/>
      <c r="DJ125" s="303"/>
      <c r="DK125" s="303"/>
      <c r="DL125" s="303"/>
      <c r="DM125" s="303"/>
      <c r="DN125" s="303"/>
      <c r="DO125" s="303"/>
      <c r="DP125" s="303"/>
      <c r="DQ125" s="303"/>
      <c r="DR125" s="303"/>
      <c r="DS125" s="303"/>
      <c r="DT125" s="303"/>
      <c r="DU125" s="303"/>
      <c r="DV125" s="303"/>
      <c r="DW125" s="303"/>
      <c r="DX125" s="303"/>
      <c r="DY125" s="303"/>
      <c r="DZ125" s="303"/>
      <c r="EA125" s="303"/>
      <c r="EB125" s="303"/>
      <c r="EC125" s="303"/>
      <c r="ED125" s="303"/>
      <c r="EE125" s="303"/>
      <c r="EF125" s="303"/>
      <c r="EG125" s="303"/>
      <c r="EH125" s="303"/>
      <c r="EI125" s="303"/>
      <c r="EJ125" s="303"/>
      <c r="EK125" s="303"/>
      <c r="EL125" s="303"/>
      <c r="EM125" s="303"/>
      <c r="EN125" s="303"/>
      <c r="EO125" s="303"/>
      <c r="EP125" s="303"/>
      <c r="EQ125" s="303"/>
      <c r="ER125" s="303"/>
      <c r="ES125" s="303"/>
      <c r="ET125" s="303"/>
      <c r="EU125" s="303"/>
      <c r="EV125" s="303"/>
      <c r="EW125" s="303"/>
      <c r="EX125" s="303"/>
      <c r="EY125" s="303"/>
      <c r="EZ125" s="303"/>
      <c r="FA125" s="303"/>
      <c r="FB125" s="303"/>
      <c r="FC125" s="303"/>
      <c r="FD125" s="303"/>
      <c r="FE125" s="303"/>
      <c r="FF125" s="260"/>
      <c r="FH125" s="260"/>
      <c r="FI125" s="260"/>
      <c r="FJ125" s="260"/>
      <c r="FK125" s="260"/>
      <c r="FL125" s="260"/>
      <c r="FM125" s="260"/>
      <c r="FN125" s="260"/>
      <c r="FO125" s="260"/>
    </row>
    <row r="126" spans="1:171" ht="15.75" customHeight="1">
      <c r="A126" s="303"/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03"/>
      <c r="BE126" s="303"/>
      <c r="BF126" s="303"/>
      <c r="BG126" s="303"/>
      <c r="BH126" s="303"/>
      <c r="BI126" s="303"/>
      <c r="BJ126" s="303"/>
      <c r="BK126" s="303"/>
      <c r="BL126" s="303"/>
      <c r="BM126" s="303"/>
      <c r="BN126" s="303"/>
      <c r="BO126" s="303"/>
      <c r="BP126" s="303"/>
      <c r="BQ126" s="303"/>
      <c r="BR126" s="303"/>
      <c r="BS126" s="303"/>
      <c r="BT126" s="303"/>
      <c r="BU126" s="303"/>
      <c r="BV126" s="303"/>
      <c r="BW126" s="303"/>
      <c r="BX126" s="303"/>
      <c r="BY126" s="303"/>
      <c r="BZ126" s="303"/>
      <c r="CA126" s="303"/>
      <c r="CB126" s="303"/>
      <c r="CC126" s="303"/>
      <c r="CD126" s="303"/>
      <c r="CE126" s="303"/>
      <c r="CF126" s="303"/>
      <c r="CG126" s="303"/>
      <c r="CH126" s="303"/>
      <c r="CI126" s="303"/>
      <c r="CJ126" s="303"/>
      <c r="CK126" s="303"/>
      <c r="CL126" s="303"/>
      <c r="CM126" s="303"/>
      <c r="CN126" s="303"/>
      <c r="CO126" s="303"/>
      <c r="CP126" s="303"/>
      <c r="CQ126" s="303"/>
      <c r="CR126" s="303"/>
      <c r="CS126" s="303"/>
      <c r="CT126" s="303"/>
      <c r="CU126" s="303"/>
      <c r="CV126" s="303"/>
      <c r="CW126" s="303"/>
      <c r="CX126" s="303"/>
      <c r="CY126" s="303"/>
      <c r="CZ126" s="303"/>
      <c r="DA126" s="303"/>
      <c r="DB126" s="303"/>
      <c r="DC126" s="303"/>
      <c r="DD126" s="303"/>
      <c r="DE126" s="303"/>
      <c r="DF126" s="303"/>
      <c r="DG126" s="303"/>
      <c r="DH126" s="303"/>
      <c r="DI126" s="303"/>
      <c r="DJ126" s="303"/>
      <c r="DK126" s="303"/>
      <c r="DL126" s="303"/>
      <c r="DM126" s="303"/>
      <c r="DN126" s="303"/>
      <c r="DO126" s="303"/>
      <c r="DP126" s="303"/>
      <c r="DQ126" s="303"/>
      <c r="DR126" s="303"/>
      <c r="DS126" s="303"/>
      <c r="DT126" s="303"/>
      <c r="DU126" s="303"/>
      <c r="DV126" s="303"/>
      <c r="DW126" s="303"/>
      <c r="DX126" s="303"/>
      <c r="DY126" s="303"/>
      <c r="DZ126" s="303"/>
      <c r="EA126" s="303"/>
      <c r="EB126" s="303"/>
      <c r="EC126" s="303"/>
      <c r="ED126" s="303"/>
      <c r="EE126" s="303"/>
      <c r="EF126" s="303"/>
      <c r="EG126" s="303"/>
      <c r="EH126" s="303"/>
      <c r="EI126" s="303"/>
      <c r="EJ126" s="303"/>
      <c r="EK126" s="303"/>
      <c r="EL126" s="303"/>
      <c r="EM126" s="303"/>
      <c r="EN126" s="303"/>
      <c r="EO126" s="303"/>
      <c r="EP126" s="303"/>
      <c r="EQ126" s="303"/>
      <c r="ER126" s="303"/>
      <c r="ES126" s="303"/>
      <c r="ET126" s="303"/>
      <c r="EU126" s="303"/>
      <c r="EV126" s="303"/>
      <c r="EW126" s="303"/>
      <c r="EX126" s="303"/>
      <c r="EY126" s="303"/>
      <c r="EZ126" s="303"/>
      <c r="FA126" s="303"/>
      <c r="FB126" s="303"/>
      <c r="FC126" s="303"/>
      <c r="FD126" s="303"/>
      <c r="FE126" s="303"/>
      <c r="FF126" s="260"/>
      <c r="FH126" s="260"/>
      <c r="FI126" s="260"/>
      <c r="FJ126" s="260"/>
      <c r="FK126" s="260"/>
      <c r="FL126" s="260"/>
      <c r="FM126" s="260"/>
      <c r="FN126" s="260"/>
      <c r="FO126" s="260"/>
    </row>
    <row r="127" spans="1:171" ht="15.75" customHeight="1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303"/>
      <c r="CY127" s="303"/>
      <c r="CZ127" s="303"/>
      <c r="DA127" s="303"/>
      <c r="DB127" s="303"/>
      <c r="DC127" s="303"/>
      <c r="DD127" s="303"/>
      <c r="DE127" s="303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  <c r="EC127" s="303"/>
      <c r="ED127" s="303"/>
      <c r="EE127" s="303"/>
      <c r="EF127" s="303"/>
      <c r="EG127" s="303"/>
      <c r="EH127" s="303"/>
      <c r="EI127" s="303"/>
      <c r="EJ127" s="303"/>
      <c r="EK127" s="303"/>
      <c r="EL127" s="303"/>
      <c r="EM127" s="303"/>
      <c r="EN127" s="303"/>
      <c r="EO127" s="303"/>
      <c r="EP127" s="303"/>
      <c r="EQ127" s="303"/>
      <c r="ER127" s="303"/>
      <c r="ES127" s="303"/>
      <c r="ET127" s="303"/>
      <c r="EU127" s="303"/>
      <c r="EV127" s="303"/>
      <c r="EW127" s="303"/>
      <c r="EX127" s="303"/>
      <c r="EY127" s="303"/>
      <c r="EZ127" s="303"/>
      <c r="FA127" s="303"/>
      <c r="FB127" s="303"/>
      <c r="FC127" s="303"/>
      <c r="FD127" s="303"/>
      <c r="FE127" s="303"/>
      <c r="FF127" s="260"/>
      <c r="FH127" s="260"/>
      <c r="FI127" s="260"/>
      <c r="FJ127" s="260"/>
      <c r="FK127" s="260"/>
      <c r="FL127" s="260"/>
      <c r="FM127" s="260"/>
      <c r="FN127" s="260"/>
      <c r="FO127" s="260"/>
    </row>
    <row r="128" spans="1:171" ht="15.75" customHeight="1">
      <c r="A128" s="303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303"/>
      <c r="BL128" s="303"/>
      <c r="BM128" s="303"/>
      <c r="BN128" s="303"/>
      <c r="BO128" s="303"/>
      <c r="BP128" s="303"/>
      <c r="BQ128" s="303"/>
      <c r="BR128" s="303"/>
      <c r="BS128" s="303"/>
      <c r="BT128" s="303"/>
      <c r="BU128" s="303"/>
      <c r="BV128" s="303"/>
      <c r="BW128" s="303"/>
      <c r="BX128" s="303"/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3"/>
      <c r="CI128" s="303"/>
      <c r="CJ128" s="303"/>
      <c r="CK128" s="303"/>
      <c r="CL128" s="303"/>
      <c r="CM128" s="303"/>
      <c r="CN128" s="303"/>
      <c r="CO128" s="303"/>
      <c r="CP128" s="303"/>
      <c r="CQ128" s="303"/>
      <c r="CR128" s="303"/>
      <c r="CS128" s="303"/>
      <c r="CT128" s="303"/>
      <c r="CU128" s="303"/>
      <c r="CV128" s="303"/>
      <c r="CW128" s="303"/>
      <c r="CX128" s="303"/>
      <c r="CY128" s="303"/>
      <c r="CZ128" s="303"/>
      <c r="DA128" s="303"/>
      <c r="DB128" s="303"/>
      <c r="DC128" s="303"/>
      <c r="DD128" s="303"/>
      <c r="DE128" s="303"/>
      <c r="DF128" s="303"/>
      <c r="DG128" s="303"/>
      <c r="DH128" s="303"/>
      <c r="DI128" s="303"/>
      <c r="DJ128" s="303"/>
      <c r="DK128" s="303"/>
      <c r="DL128" s="303"/>
      <c r="DM128" s="303"/>
      <c r="DN128" s="303"/>
      <c r="DO128" s="303"/>
      <c r="DP128" s="303"/>
      <c r="DQ128" s="303"/>
      <c r="DR128" s="303"/>
      <c r="DS128" s="303"/>
      <c r="DT128" s="303"/>
      <c r="DU128" s="303"/>
      <c r="DV128" s="303"/>
      <c r="DW128" s="303"/>
      <c r="DX128" s="303"/>
      <c r="DY128" s="303"/>
      <c r="DZ128" s="303"/>
      <c r="EA128" s="303"/>
      <c r="EB128" s="303"/>
      <c r="EC128" s="303"/>
      <c r="ED128" s="303"/>
      <c r="EE128" s="303"/>
      <c r="EF128" s="303"/>
      <c r="EG128" s="303"/>
      <c r="EH128" s="303"/>
      <c r="EI128" s="303"/>
      <c r="EJ128" s="303"/>
      <c r="EK128" s="303"/>
      <c r="EL128" s="303"/>
      <c r="EM128" s="303"/>
      <c r="EN128" s="303"/>
      <c r="EO128" s="303"/>
      <c r="EP128" s="303"/>
      <c r="EQ128" s="303"/>
      <c r="ER128" s="303"/>
      <c r="ES128" s="303"/>
      <c r="ET128" s="303"/>
      <c r="EU128" s="303"/>
      <c r="EV128" s="303"/>
      <c r="EW128" s="303"/>
      <c r="EX128" s="303"/>
      <c r="EY128" s="303"/>
      <c r="EZ128" s="303"/>
      <c r="FA128" s="303"/>
      <c r="FB128" s="303"/>
      <c r="FC128" s="303"/>
      <c r="FD128" s="303"/>
      <c r="FE128" s="303"/>
      <c r="FF128" s="260"/>
      <c r="FH128" s="260"/>
      <c r="FI128" s="260"/>
      <c r="FJ128" s="260"/>
      <c r="FK128" s="260"/>
      <c r="FL128" s="260"/>
      <c r="FM128" s="260"/>
      <c r="FN128" s="260"/>
      <c r="FO128" s="260"/>
    </row>
    <row r="129" spans="1:171" ht="15.75" customHeight="1">
      <c r="A129" s="303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3"/>
      <c r="CX129" s="303"/>
      <c r="CY129" s="303"/>
      <c r="CZ129" s="303"/>
      <c r="DA129" s="303"/>
      <c r="DB129" s="303"/>
      <c r="DC129" s="303"/>
      <c r="DD129" s="303"/>
      <c r="DE129" s="303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3"/>
      <c r="DW129" s="303"/>
      <c r="DX129" s="303"/>
      <c r="DY129" s="303"/>
      <c r="DZ129" s="303"/>
      <c r="EA129" s="303"/>
      <c r="EB129" s="303"/>
      <c r="EC129" s="303"/>
      <c r="ED129" s="303"/>
      <c r="EE129" s="303"/>
      <c r="EF129" s="303"/>
      <c r="EG129" s="303"/>
      <c r="EH129" s="303"/>
      <c r="EI129" s="303"/>
      <c r="EJ129" s="303"/>
      <c r="EK129" s="303"/>
      <c r="EL129" s="303"/>
      <c r="EM129" s="303"/>
      <c r="EN129" s="303"/>
      <c r="EO129" s="303"/>
      <c r="EP129" s="303"/>
      <c r="EQ129" s="303"/>
      <c r="ER129" s="303"/>
      <c r="ES129" s="303"/>
      <c r="ET129" s="303"/>
      <c r="EU129" s="303"/>
      <c r="EV129" s="303"/>
      <c r="EW129" s="303"/>
      <c r="EX129" s="303"/>
      <c r="EY129" s="303"/>
      <c r="EZ129" s="303"/>
      <c r="FA129" s="303"/>
      <c r="FB129" s="303"/>
      <c r="FC129" s="303"/>
      <c r="FD129" s="303"/>
      <c r="FE129" s="303"/>
      <c r="FF129" s="260"/>
      <c r="FH129" s="260"/>
      <c r="FI129" s="260"/>
      <c r="FJ129" s="260"/>
      <c r="FK129" s="260"/>
      <c r="FL129" s="260"/>
      <c r="FM129" s="260"/>
      <c r="FN129" s="260"/>
      <c r="FO129" s="260"/>
    </row>
    <row r="130" spans="1:171" ht="15.75" customHeight="1">
      <c r="A130" s="303"/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  <c r="BY130" s="303"/>
      <c r="BZ130" s="303"/>
      <c r="CA130" s="303"/>
      <c r="CB130" s="303"/>
      <c r="CC130" s="303"/>
      <c r="CD130" s="303"/>
      <c r="CE130" s="303"/>
      <c r="CF130" s="303"/>
      <c r="CG130" s="303"/>
      <c r="CH130" s="303"/>
      <c r="CI130" s="303"/>
      <c r="CJ130" s="303"/>
      <c r="CK130" s="303"/>
      <c r="CL130" s="303"/>
      <c r="CM130" s="303"/>
      <c r="CN130" s="303"/>
      <c r="CO130" s="303"/>
      <c r="CP130" s="303"/>
      <c r="CQ130" s="303"/>
      <c r="CR130" s="303"/>
      <c r="CS130" s="303"/>
      <c r="CT130" s="303"/>
      <c r="CU130" s="303"/>
      <c r="CV130" s="303"/>
      <c r="CW130" s="303"/>
      <c r="CX130" s="303"/>
      <c r="CY130" s="303"/>
      <c r="CZ130" s="303"/>
      <c r="DA130" s="303"/>
      <c r="DB130" s="303"/>
      <c r="DC130" s="303"/>
      <c r="DD130" s="303"/>
      <c r="DE130" s="303"/>
      <c r="DF130" s="303"/>
      <c r="DG130" s="303"/>
      <c r="DH130" s="303"/>
      <c r="DI130" s="303"/>
      <c r="DJ130" s="303"/>
      <c r="DK130" s="303"/>
      <c r="DL130" s="303"/>
      <c r="DM130" s="303"/>
      <c r="DN130" s="303"/>
      <c r="DO130" s="303"/>
      <c r="DP130" s="303"/>
      <c r="DQ130" s="303"/>
      <c r="DR130" s="303"/>
      <c r="DS130" s="303"/>
      <c r="DT130" s="303"/>
      <c r="DU130" s="303"/>
      <c r="DV130" s="303"/>
      <c r="DW130" s="303"/>
      <c r="DX130" s="303"/>
      <c r="DY130" s="303"/>
      <c r="DZ130" s="303"/>
      <c r="EA130" s="303"/>
      <c r="EB130" s="303"/>
      <c r="EC130" s="303"/>
      <c r="ED130" s="303"/>
      <c r="EE130" s="303"/>
      <c r="EF130" s="303"/>
      <c r="EG130" s="303"/>
      <c r="EH130" s="303"/>
      <c r="EI130" s="303"/>
      <c r="EJ130" s="303"/>
      <c r="EK130" s="303"/>
      <c r="EL130" s="303"/>
      <c r="EM130" s="303"/>
      <c r="EN130" s="303"/>
      <c r="EO130" s="303"/>
      <c r="EP130" s="303"/>
      <c r="EQ130" s="303"/>
      <c r="ER130" s="303"/>
      <c r="ES130" s="303"/>
      <c r="ET130" s="303"/>
      <c r="EU130" s="303"/>
      <c r="EV130" s="303"/>
      <c r="EW130" s="303"/>
      <c r="EX130" s="303"/>
      <c r="EY130" s="303"/>
      <c r="EZ130" s="303"/>
      <c r="FA130" s="303"/>
      <c r="FB130" s="303"/>
      <c r="FC130" s="303"/>
      <c r="FD130" s="303"/>
      <c r="FE130" s="303"/>
      <c r="FF130" s="260"/>
      <c r="FH130" s="260"/>
      <c r="FI130" s="260"/>
      <c r="FJ130" s="260"/>
      <c r="FK130" s="260"/>
      <c r="FL130" s="260"/>
      <c r="FM130" s="260"/>
      <c r="FN130" s="260"/>
      <c r="FO130" s="260"/>
    </row>
    <row r="131" spans="1:171" ht="15.75" customHeight="1">
      <c r="A131" s="303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  <c r="BY131" s="303"/>
      <c r="BZ131" s="303"/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3"/>
      <c r="CL131" s="303"/>
      <c r="CM131" s="303"/>
      <c r="CN131" s="303"/>
      <c r="CO131" s="303"/>
      <c r="CP131" s="303"/>
      <c r="CQ131" s="303"/>
      <c r="CR131" s="303"/>
      <c r="CS131" s="303"/>
      <c r="CT131" s="303"/>
      <c r="CU131" s="303"/>
      <c r="CV131" s="303"/>
      <c r="CW131" s="303"/>
      <c r="CX131" s="303"/>
      <c r="CY131" s="303"/>
      <c r="CZ131" s="303"/>
      <c r="DA131" s="303"/>
      <c r="DB131" s="303"/>
      <c r="DC131" s="303"/>
      <c r="DD131" s="303"/>
      <c r="DE131" s="303"/>
      <c r="DF131" s="303"/>
      <c r="DG131" s="303"/>
      <c r="DH131" s="303"/>
      <c r="DI131" s="303"/>
      <c r="DJ131" s="303"/>
      <c r="DK131" s="303"/>
      <c r="DL131" s="303"/>
      <c r="DM131" s="303"/>
      <c r="DN131" s="303"/>
      <c r="DO131" s="303"/>
      <c r="DP131" s="303"/>
      <c r="DQ131" s="303"/>
      <c r="DR131" s="303"/>
      <c r="DS131" s="303"/>
      <c r="DT131" s="303"/>
      <c r="DU131" s="303"/>
      <c r="DV131" s="303"/>
      <c r="DW131" s="303"/>
      <c r="DX131" s="303"/>
      <c r="DY131" s="303"/>
      <c r="DZ131" s="303"/>
      <c r="EA131" s="303"/>
      <c r="EB131" s="303"/>
      <c r="EC131" s="303"/>
      <c r="ED131" s="303"/>
      <c r="EE131" s="303"/>
      <c r="EF131" s="303"/>
      <c r="EG131" s="303"/>
      <c r="EH131" s="303"/>
      <c r="EI131" s="303"/>
      <c r="EJ131" s="303"/>
      <c r="EK131" s="303"/>
      <c r="EL131" s="303"/>
      <c r="EM131" s="303"/>
      <c r="EN131" s="303"/>
      <c r="EO131" s="303"/>
      <c r="EP131" s="303"/>
      <c r="EQ131" s="303"/>
      <c r="ER131" s="303"/>
      <c r="ES131" s="303"/>
      <c r="ET131" s="303"/>
      <c r="EU131" s="303"/>
      <c r="EV131" s="303"/>
      <c r="EW131" s="303"/>
      <c r="EX131" s="303"/>
      <c r="EY131" s="303"/>
      <c r="EZ131" s="303"/>
      <c r="FA131" s="303"/>
      <c r="FB131" s="303"/>
      <c r="FC131" s="303"/>
      <c r="FD131" s="303"/>
      <c r="FE131" s="303"/>
      <c r="FF131" s="260"/>
      <c r="FH131" s="260"/>
      <c r="FI131" s="260"/>
      <c r="FJ131" s="260"/>
      <c r="FK131" s="260"/>
      <c r="FL131" s="260"/>
      <c r="FM131" s="260"/>
      <c r="FN131" s="260"/>
      <c r="FO131" s="260"/>
    </row>
    <row r="132" spans="1:171" ht="15.75" customHeight="1">
      <c r="A132" s="303"/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3"/>
      <c r="CN132" s="303"/>
      <c r="CO132" s="303"/>
      <c r="CP132" s="303"/>
      <c r="CQ132" s="303"/>
      <c r="CR132" s="303"/>
      <c r="CS132" s="303"/>
      <c r="CT132" s="303"/>
      <c r="CU132" s="303"/>
      <c r="CV132" s="303"/>
      <c r="CW132" s="303"/>
      <c r="CX132" s="303"/>
      <c r="CY132" s="303"/>
      <c r="CZ132" s="303"/>
      <c r="DA132" s="303"/>
      <c r="DB132" s="303"/>
      <c r="DC132" s="303"/>
      <c r="DD132" s="303"/>
      <c r="DE132" s="303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  <c r="EC132" s="303"/>
      <c r="ED132" s="303"/>
      <c r="EE132" s="303"/>
      <c r="EF132" s="303"/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260"/>
      <c r="FH132" s="260"/>
      <c r="FI132" s="260"/>
      <c r="FJ132" s="260"/>
      <c r="FK132" s="260"/>
      <c r="FL132" s="260"/>
      <c r="FM132" s="260"/>
      <c r="FN132" s="260"/>
      <c r="FO132" s="260"/>
    </row>
    <row r="133" spans="1:171" ht="15.75" customHeight="1">
      <c r="A133" s="303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  <c r="BY133" s="303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3"/>
      <c r="CL133" s="303"/>
      <c r="CM133" s="303"/>
      <c r="CN133" s="303"/>
      <c r="CO133" s="303"/>
      <c r="CP133" s="303"/>
      <c r="CQ133" s="303"/>
      <c r="CR133" s="303"/>
      <c r="CS133" s="303"/>
      <c r="CT133" s="303"/>
      <c r="CU133" s="303"/>
      <c r="CV133" s="303"/>
      <c r="CW133" s="303"/>
      <c r="CX133" s="303"/>
      <c r="CY133" s="303"/>
      <c r="CZ133" s="303"/>
      <c r="DA133" s="303"/>
      <c r="DB133" s="303"/>
      <c r="DC133" s="303"/>
      <c r="DD133" s="303"/>
      <c r="DE133" s="303"/>
      <c r="DF133" s="303"/>
      <c r="DG133" s="303"/>
      <c r="DH133" s="303"/>
      <c r="DI133" s="303"/>
      <c r="DJ133" s="303"/>
      <c r="DK133" s="303"/>
      <c r="DL133" s="303"/>
      <c r="DM133" s="303"/>
      <c r="DN133" s="303"/>
      <c r="DO133" s="303"/>
      <c r="DP133" s="303"/>
      <c r="DQ133" s="303"/>
      <c r="DR133" s="303"/>
      <c r="DS133" s="303"/>
      <c r="DT133" s="303"/>
      <c r="DU133" s="303"/>
      <c r="DV133" s="303"/>
      <c r="DW133" s="303"/>
      <c r="DX133" s="303"/>
      <c r="DY133" s="303"/>
      <c r="DZ133" s="303"/>
      <c r="EA133" s="303"/>
      <c r="EB133" s="303"/>
      <c r="EC133" s="303"/>
      <c r="ED133" s="303"/>
      <c r="EE133" s="303"/>
      <c r="EF133" s="303"/>
      <c r="EG133" s="303"/>
      <c r="EH133" s="303"/>
      <c r="EI133" s="303"/>
      <c r="EJ133" s="303"/>
      <c r="EK133" s="303"/>
      <c r="EL133" s="303"/>
      <c r="EM133" s="303"/>
      <c r="EN133" s="303"/>
      <c r="EO133" s="303"/>
      <c r="EP133" s="303"/>
      <c r="EQ133" s="303"/>
      <c r="ER133" s="303"/>
      <c r="ES133" s="303"/>
      <c r="ET133" s="303"/>
      <c r="EU133" s="303"/>
      <c r="EV133" s="303"/>
      <c r="EW133" s="303"/>
      <c r="EX133" s="303"/>
      <c r="EY133" s="303"/>
      <c r="EZ133" s="303"/>
      <c r="FA133" s="303"/>
      <c r="FB133" s="303"/>
      <c r="FC133" s="303"/>
      <c r="FD133" s="303"/>
      <c r="FE133" s="303"/>
      <c r="FF133" s="260"/>
      <c r="FH133" s="260"/>
      <c r="FI133" s="260"/>
      <c r="FJ133" s="260"/>
      <c r="FK133" s="260"/>
      <c r="FL133" s="260"/>
      <c r="FM133" s="260"/>
      <c r="FN133" s="260"/>
      <c r="FO133" s="260"/>
    </row>
    <row r="134" spans="1:171" ht="15.75" customHeight="1">
      <c r="A134" s="303"/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3"/>
      <c r="BW134" s="303"/>
      <c r="BX134" s="303"/>
      <c r="BY134" s="303"/>
      <c r="BZ134" s="303"/>
      <c r="CA134" s="303"/>
      <c r="CB134" s="303"/>
      <c r="CC134" s="303"/>
      <c r="CD134" s="303"/>
      <c r="CE134" s="303"/>
      <c r="CF134" s="303"/>
      <c r="CG134" s="303"/>
      <c r="CH134" s="303"/>
      <c r="CI134" s="303"/>
      <c r="CJ134" s="303"/>
      <c r="CK134" s="303"/>
      <c r="CL134" s="303"/>
      <c r="CM134" s="303"/>
      <c r="CN134" s="303"/>
      <c r="CO134" s="303"/>
      <c r="CP134" s="303"/>
      <c r="CQ134" s="303"/>
      <c r="CR134" s="303"/>
      <c r="CS134" s="303"/>
      <c r="CT134" s="303"/>
      <c r="CU134" s="303"/>
      <c r="CV134" s="303"/>
      <c r="CW134" s="303"/>
      <c r="CX134" s="303"/>
      <c r="CY134" s="303"/>
      <c r="CZ134" s="303"/>
      <c r="DA134" s="303"/>
      <c r="DB134" s="303"/>
      <c r="DC134" s="303"/>
      <c r="DD134" s="303"/>
      <c r="DE134" s="303"/>
      <c r="DF134" s="303"/>
      <c r="DG134" s="303"/>
      <c r="DH134" s="303"/>
      <c r="DI134" s="303"/>
      <c r="DJ134" s="303"/>
      <c r="DK134" s="303"/>
      <c r="DL134" s="303"/>
      <c r="DM134" s="303"/>
      <c r="DN134" s="303"/>
      <c r="DO134" s="303"/>
      <c r="DP134" s="303"/>
      <c r="DQ134" s="303"/>
      <c r="DR134" s="303"/>
      <c r="DS134" s="303"/>
      <c r="DT134" s="303"/>
      <c r="DU134" s="303"/>
      <c r="DV134" s="303"/>
      <c r="DW134" s="303"/>
      <c r="DX134" s="303"/>
      <c r="DY134" s="303"/>
      <c r="DZ134" s="303"/>
      <c r="EA134" s="303"/>
      <c r="EB134" s="303"/>
      <c r="EC134" s="303"/>
      <c r="ED134" s="303"/>
      <c r="EE134" s="303"/>
      <c r="EF134" s="303"/>
      <c r="EG134" s="303"/>
      <c r="EH134" s="303"/>
      <c r="EI134" s="303"/>
      <c r="EJ134" s="303"/>
      <c r="EK134" s="303"/>
      <c r="EL134" s="303"/>
      <c r="EM134" s="303"/>
      <c r="EN134" s="303"/>
      <c r="EO134" s="303"/>
      <c r="EP134" s="303"/>
      <c r="EQ134" s="303"/>
      <c r="ER134" s="303"/>
      <c r="ES134" s="303"/>
      <c r="ET134" s="303"/>
      <c r="EU134" s="303"/>
      <c r="EV134" s="303"/>
      <c r="EW134" s="303"/>
      <c r="EX134" s="303"/>
      <c r="EY134" s="303"/>
      <c r="EZ134" s="303"/>
      <c r="FA134" s="303"/>
      <c r="FB134" s="303"/>
      <c r="FC134" s="303"/>
      <c r="FD134" s="303"/>
      <c r="FE134" s="303"/>
      <c r="FF134" s="260"/>
      <c r="FH134" s="260"/>
      <c r="FI134" s="260"/>
      <c r="FJ134" s="260"/>
      <c r="FK134" s="260"/>
      <c r="FL134" s="260"/>
      <c r="FM134" s="260"/>
      <c r="FN134" s="260"/>
      <c r="FO134" s="260"/>
    </row>
    <row r="135" spans="1:171" ht="15.75" customHeight="1">
      <c r="A135" s="303"/>
      <c r="B135" s="303"/>
      <c r="C135" s="303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3"/>
      <c r="BW135" s="303"/>
      <c r="BX135" s="303"/>
      <c r="BY135" s="303"/>
      <c r="BZ135" s="303"/>
      <c r="CA135" s="303"/>
      <c r="CB135" s="303"/>
      <c r="CC135" s="303"/>
      <c r="CD135" s="303"/>
      <c r="CE135" s="303"/>
      <c r="CF135" s="303"/>
      <c r="CG135" s="303"/>
      <c r="CH135" s="303"/>
      <c r="CI135" s="303"/>
      <c r="CJ135" s="303"/>
      <c r="CK135" s="303"/>
      <c r="CL135" s="303"/>
      <c r="CM135" s="303"/>
      <c r="CN135" s="303"/>
      <c r="CO135" s="303"/>
      <c r="CP135" s="303"/>
      <c r="CQ135" s="303"/>
      <c r="CR135" s="303"/>
      <c r="CS135" s="303"/>
      <c r="CT135" s="303"/>
      <c r="CU135" s="303"/>
      <c r="CV135" s="303"/>
      <c r="CW135" s="303"/>
      <c r="CX135" s="303"/>
      <c r="CY135" s="303"/>
      <c r="CZ135" s="303"/>
      <c r="DA135" s="303"/>
      <c r="DB135" s="303"/>
      <c r="DC135" s="303"/>
      <c r="DD135" s="303"/>
      <c r="DE135" s="303"/>
      <c r="DF135" s="303"/>
      <c r="DG135" s="303"/>
      <c r="DH135" s="303"/>
      <c r="DI135" s="303"/>
      <c r="DJ135" s="303"/>
      <c r="DK135" s="303"/>
      <c r="DL135" s="303"/>
      <c r="DM135" s="303"/>
      <c r="DN135" s="303"/>
      <c r="DO135" s="303"/>
      <c r="DP135" s="303"/>
      <c r="DQ135" s="303"/>
      <c r="DR135" s="303"/>
      <c r="DS135" s="303"/>
      <c r="DT135" s="303"/>
      <c r="DU135" s="303"/>
      <c r="DV135" s="303"/>
      <c r="DW135" s="303"/>
      <c r="DX135" s="303"/>
      <c r="DY135" s="303"/>
      <c r="DZ135" s="303"/>
      <c r="EA135" s="303"/>
      <c r="EB135" s="303"/>
      <c r="EC135" s="303"/>
      <c r="ED135" s="303"/>
      <c r="EE135" s="303"/>
      <c r="EF135" s="303"/>
      <c r="EG135" s="303"/>
      <c r="EH135" s="303"/>
      <c r="EI135" s="303"/>
      <c r="EJ135" s="303"/>
      <c r="EK135" s="303"/>
      <c r="EL135" s="303"/>
      <c r="EM135" s="303"/>
      <c r="EN135" s="303"/>
      <c r="EO135" s="303"/>
      <c r="EP135" s="303"/>
      <c r="EQ135" s="303"/>
      <c r="ER135" s="303"/>
      <c r="ES135" s="303"/>
      <c r="ET135" s="303"/>
      <c r="EU135" s="303"/>
      <c r="EV135" s="303"/>
      <c r="EW135" s="303"/>
      <c r="EX135" s="303"/>
      <c r="EY135" s="303"/>
      <c r="EZ135" s="303"/>
      <c r="FA135" s="303"/>
      <c r="FB135" s="303"/>
      <c r="FC135" s="303"/>
      <c r="FD135" s="303"/>
      <c r="FE135" s="303"/>
      <c r="FF135" s="260"/>
      <c r="FH135" s="260"/>
      <c r="FI135" s="260"/>
      <c r="FJ135" s="260"/>
      <c r="FK135" s="260"/>
      <c r="FL135" s="260"/>
      <c r="FM135" s="260"/>
      <c r="FN135" s="260"/>
      <c r="FO135" s="260"/>
    </row>
    <row r="136" spans="1:171" ht="15.75" customHeight="1">
      <c r="A136" s="303"/>
      <c r="B136" s="303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3"/>
      <c r="BU136" s="303"/>
      <c r="BV136" s="303"/>
      <c r="BW136" s="303"/>
      <c r="BX136" s="303"/>
      <c r="BY136" s="303"/>
      <c r="BZ136" s="303"/>
      <c r="CA136" s="303"/>
      <c r="CB136" s="303"/>
      <c r="CC136" s="303"/>
      <c r="CD136" s="303"/>
      <c r="CE136" s="303"/>
      <c r="CF136" s="303"/>
      <c r="CG136" s="303"/>
      <c r="CH136" s="303"/>
      <c r="CI136" s="303"/>
      <c r="CJ136" s="303"/>
      <c r="CK136" s="303"/>
      <c r="CL136" s="303"/>
      <c r="CM136" s="303"/>
      <c r="CN136" s="303"/>
      <c r="CO136" s="303"/>
      <c r="CP136" s="303"/>
      <c r="CQ136" s="303"/>
      <c r="CR136" s="303"/>
      <c r="CS136" s="303"/>
      <c r="CT136" s="303"/>
      <c r="CU136" s="303"/>
      <c r="CV136" s="303"/>
      <c r="CW136" s="303"/>
      <c r="CX136" s="303"/>
      <c r="CY136" s="303"/>
      <c r="CZ136" s="303"/>
      <c r="DA136" s="303"/>
      <c r="DB136" s="303"/>
      <c r="DC136" s="303"/>
      <c r="DD136" s="303"/>
      <c r="DE136" s="303"/>
      <c r="DF136" s="303"/>
      <c r="DG136" s="303"/>
      <c r="DH136" s="303"/>
      <c r="DI136" s="303"/>
      <c r="DJ136" s="303"/>
      <c r="DK136" s="303"/>
      <c r="DL136" s="303"/>
      <c r="DM136" s="303"/>
      <c r="DN136" s="303"/>
      <c r="DO136" s="303"/>
      <c r="DP136" s="303"/>
      <c r="DQ136" s="303"/>
      <c r="DR136" s="303"/>
      <c r="DS136" s="303"/>
      <c r="DT136" s="303"/>
      <c r="DU136" s="303"/>
      <c r="DV136" s="303"/>
      <c r="DW136" s="303"/>
      <c r="DX136" s="303"/>
      <c r="DY136" s="303"/>
      <c r="DZ136" s="303"/>
      <c r="EA136" s="303"/>
      <c r="EB136" s="303"/>
      <c r="EC136" s="303"/>
      <c r="ED136" s="303"/>
      <c r="EE136" s="303"/>
      <c r="EF136" s="303"/>
      <c r="EG136" s="303"/>
      <c r="EH136" s="303"/>
      <c r="EI136" s="303"/>
      <c r="EJ136" s="303"/>
      <c r="EK136" s="303"/>
      <c r="EL136" s="303"/>
      <c r="EM136" s="303"/>
      <c r="EN136" s="303"/>
      <c r="EO136" s="303"/>
      <c r="EP136" s="303"/>
      <c r="EQ136" s="303"/>
      <c r="ER136" s="303"/>
      <c r="ES136" s="303"/>
      <c r="ET136" s="303"/>
      <c r="EU136" s="303"/>
      <c r="EV136" s="303"/>
      <c r="EW136" s="303"/>
      <c r="EX136" s="303"/>
      <c r="EY136" s="303"/>
      <c r="EZ136" s="303"/>
      <c r="FA136" s="303"/>
      <c r="FB136" s="303"/>
      <c r="FC136" s="303"/>
      <c r="FD136" s="303"/>
      <c r="FE136" s="303"/>
      <c r="FF136" s="260"/>
      <c r="FH136" s="260"/>
      <c r="FI136" s="260"/>
      <c r="FJ136" s="260"/>
      <c r="FK136" s="260"/>
      <c r="FL136" s="260"/>
      <c r="FM136" s="260"/>
      <c r="FN136" s="260"/>
      <c r="FO136" s="260"/>
    </row>
    <row r="137" spans="1:171" ht="15.75" customHeight="1">
      <c r="A137" s="303"/>
      <c r="B137" s="303"/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  <c r="BY137" s="303"/>
      <c r="BZ137" s="303"/>
      <c r="CA137" s="303"/>
      <c r="CB137" s="303"/>
      <c r="CC137" s="303"/>
      <c r="CD137" s="303"/>
      <c r="CE137" s="303"/>
      <c r="CF137" s="303"/>
      <c r="CG137" s="303"/>
      <c r="CH137" s="303"/>
      <c r="CI137" s="303"/>
      <c r="CJ137" s="303"/>
      <c r="CK137" s="303"/>
      <c r="CL137" s="303"/>
      <c r="CM137" s="303"/>
      <c r="CN137" s="303"/>
      <c r="CO137" s="303"/>
      <c r="CP137" s="303"/>
      <c r="CQ137" s="303"/>
      <c r="CR137" s="303"/>
      <c r="CS137" s="303"/>
      <c r="CT137" s="303"/>
      <c r="CU137" s="303"/>
      <c r="CV137" s="303"/>
      <c r="CW137" s="303"/>
      <c r="CX137" s="303"/>
      <c r="CY137" s="303"/>
      <c r="CZ137" s="303"/>
      <c r="DA137" s="303"/>
      <c r="DB137" s="303"/>
      <c r="DC137" s="303"/>
      <c r="DD137" s="303"/>
      <c r="DE137" s="303"/>
      <c r="DF137" s="303"/>
      <c r="DG137" s="303"/>
      <c r="DH137" s="303"/>
      <c r="DI137" s="303"/>
      <c r="DJ137" s="303"/>
      <c r="DK137" s="303"/>
      <c r="DL137" s="303"/>
      <c r="DM137" s="303"/>
      <c r="DN137" s="303"/>
      <c r="DO137" s="303"/>
      <c r="DP137" s="303"/>
      <c r="DQ137" s="303"/>
      <c r="DR137" s="303"/>
      <c r="DS137" s="303"/>
      <c r="DT137" s="303"/>
      <c r="DU137" s="303"/>
      <c r="DV137" s="303"/>
      <c r="DW137" s="303"/>
      <c r="DX137" s="303"/>
      <c r="DY137" s="303"/>
      <c r="DZ137" s="303"/>
      <c r="EA137" s="303"/>
      <c r="EB137" s="303"/>
      <c r="EC137" s="303"/>
      <c r="ED137" s="303"/>
      <c r="EE137" s="303"/>
      <c r="EF137" s="303"/>
      <c r="EG137" s="303"/>
      <c r="EH137" s="303"/>
      <c r="EI137" s="303"/>
      <c r="EJ137" s="303"/>
      <c r="EK137" s="303"/>
      <c r="EL137" s="303"/>
      <c r="EM137" s="303"/>
      <c r="EN137" s="303"/>
      <c r="EO137" s="303"/>
      <c r="EP137" s="303"/>
      <c r="EQ137" s="303"/>
      <c r="ER137" s="303"/>
      <c r="ES137" s="303"/>
      <c r="ET137" s="303"/>
      <c r="EU137" s="303"/>
      <c r="EV137" s="303"/>
      <c r="EW137" s="303"/>
      <c r="EX137" s="303"/>
      <c r="EY137" s="303"/>
      <c r="EZ137" s="303"/>
      <c r="FA137" s="303"/>
      <c r="FB137" s="303"/>
      <c r="FC137" s="303"/>
      <c r="FD137" s="303"/>
      <c r="FE137" s="303"/>
      <c r="FF137" s="260"/>
      <c r="FH137" s="260"/>
      <c r="FI137" s="260"/>
      <c r="FJ137" s="260"/>
      <c r="FK137" s="260"/>
      <c r="FL137" s="260"/>
      <c r="FM137" s="260"/>
      <c r="FN137" s="260"/>
      <c r="FO137" s="260"/>
    </row>
    <row r="138" spans="1:171" ht="15.75" customHeight="1">
      <c r="A138" s="303"/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  <c r="AA138" s="303"/>
      <c r="AB138" s="303"/>
      <c r="AC138" s="303"/>
      <c r="AD138" s="303"/>
      <c r="AE138" s="303"/>
      <c r="AF138" s="303"/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3"/>
      <c r="BH138" s="303"/>
      <c r="BI138" s="303"/>
      <c r="BJ138" s="303"/>
      <c r="BK138" s="303"/>
      <c r="BL138" s="303"/>
      <c r="BM138" s="303"/>
      <c r="BN138" s="303"/>
      <c r="BO138" s="303"/>
      <c r="BP138" s="303"/>
      <c r="BQ138" s="303"/>
      <c r="BR138" s="303"/>
      <c r="BS138" s="303"/>
      <c r="BT138" s="303"/>
      <c r="BU138" s="303"/>
      <c r="BV138" s="303"/>
      <c r="BW138" s="303"/>
      <c r="BX138" s="303"/>
      <c r="BY138" s="303"/>
      <c r="BZ138" s="303"/>
      <c r="CA138" s="303"/>
      <c r="CB138" s="303"/>
      <c r="CC138" s="303"/>
      <c r="CD138" s="303"/>
      <c r="CE138" s="303"/>
      <c r="CF138" s="303"/>
      <c r="CG138" s="303"/>
      <c r="CH138" s="303"/>
      <c r="CI138" s="303"/>
      <c r="CJ138" s="303"/>
      <c r="CK138" s="303"/>
      <c r="CL138" s="303"/>
      <c r="CM138" s="303"/>
      <c r="CN138" s="303"/>
      <c r="CO138" s="303"/>
      <c r="CP138" s="303"/>
      <c r="CQ138" s="303"/>
      <c r="CR138" s="303"/>
      <c r="CS138" s="303"/>
      <c r="CT138" s="303"/>
      <c r="CU138" s="303"/>
      <c r="CV138" s="303"/>
      <c r="CW138" s="303"/>
      <c r="CX138" s="303"/>
      <c r="CY138" s="303"/>
      <c r="CZ138" s="303"/>
      <c r="DA138" s="303"/>
      <c r="DB138" s="303"/>
      <c r="DC138" s="303"/>
      <c r="DD138" s="303"/>
      <c r="DE138" s="303"/>
      <c r="DF138" s="303"/>
      <c r="DG138" s="303"/>
      <c r="DH138" s="303"/>
      <c r="DI138" s="303"/>
      <c r="DJ138" s="303"/>
      <c r="DK138" s="303"/>
      <c r="DL138" s="303"/>
      <c r="DM138" s="303"/>
      <c r="DN138" s="303"/>
      <c r="DO138" s="303"/>
      <c r="DP138" s="303"/>
      <c r="DQ138" s="303"/>
      <c r="DR138" s="303"/>
      <c r="DS138" s="303"/>
      <c r="DT138" s="303"/>
      <c r="DU138" s="303"/>
      <c r="DV138" s="303"/>
      <c r="DW138" s="303"/>
      <c r="DX138" s="303"/>
      <c r="DY138" s="303"/>
      <c r="DZ138" s="303"/>
      <c r="EA138" s="303"/>
      <c r="EB138" s="303"/>
      <c r="EC138" s="303"/>
      <c r="ED138" s="303"/>
      <c r="EE138" s="303"/>
      <c r="EF138" s="303"/>
      <c r="EG138" s="303"/>
      <c r="EH138" s="303"/>
      <c r="EI138" s="303"/>
      <c r="EJ138" s="303"/>
      <c r="EK138" s="303"/>
      <c r="EL138" s="303"/>
      <c r="EM138" s="303"/>
      <c r="EN138" s="303"/>
      <c r="EO138" s="303"/>
      <c r="EP138" s="303"/>
      <c r="EQ138" s="303"/>
      <c r="ER138" s="303"/>
      <c r="ES138" s="303"/>
      <c r="ET138" s="303"/>
      <c r="EU138" s="303"/>
      <c r="EV138" s="303"/>
      <c r="EW138" s="303"/>
      <c r="EX138" s="303"/>
      <c r="EY138" s="303"/>
      <c r="EZ138" s="303"/>
      <c r="FA138" s="303"/>
      <c r="FB138" s="303"/>
      <c r="FC138" s="303"/>
      <c r="FD138" s="303"/>
      <c r="FE138" s="303"/>
      <c r="FF138" s="260"/>
      <c r="FH138" s="260"/>
      <c r="FI138" s="260"/>
      <c r="FJ138" s="260"/>
      <c r="FK138" s="260"/>
      <c r="FL138" s="260"/>
      <c r="FM138" s="260"/>
      <c r="FN138" s="260"/>
      <c r="FO138" s="260"/>
    </row>
    <row r="139" spans="1:171" ht="15.75" customHeight="1">
      <c r="A139" s="303"/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3"/>
      <c r="BO139" s="303"/>
      <c r="BP139" s="303"/>
      <c r="BQ139" s="303"/>
      <c r="BR139" s="303"/>
      <c r="BS139" s="303"/>
      <c r="BT139" s="303"/>
      <c r="BU139" s="303"/>
      <c r="BV139" s="303"/>
      <c r="BW139" s="303"/>
      <c r="BX139" s="303"/>
      <c r="BY139" s="303"/>
      <c r="BZ139" s="303"/>
      <c r="CA139" s="303"/>
      <c r="CB139" s="303"/>
      <c r="CC139" s="303"/>
      <c r="CD139" s="303"/>
      <c r="CE139" s="303"/>
      <c r="CF139" s="303"/>
      <c r="CG139" s="303"/>
      <c r="CH139" s="303"/>
      <c r="CI139" s="303"/>
      <c r="CJ139" s="303"/>
      <c r="CK139" s="303"/>
      <c r="CL139" s="303"/>
      <c r="CM139" s="303"/>
      <c r="CN139" s="303"/>
      <c r="CO139" s="303"/>
      <c r="CP139" s="303"/>
      <c r="CQ139" s="303"/>
      <c r="CR139" s="303"/>
      <c r="CS139" s="303"/>
      <c r="CT139" s="303"/>
      <c r="CU139" s="303"/>
      <c r="CV139" s="303"/>
      <c r="CW139" s="303"/>
      <c r="CX139" s="303"/>
      <c r="CY139" s="303"/>
      <c r="CZ139" s="303"/>
      <c r="DA139" s="303"/>
      <c r="DB139" s="303"/>
      <c r="DC139" s="303"/>
      <c r="DD139" s="303"/>
      <c r="DE139" s="303"/>
      <c r="DF139" s="303"/>
      <c r="DG139" s="303"/>
      <c r="DH139" s="303"/>
      <c r="DI139" s="303"/>
      <c r="DJ139" s="303"/>
      <c r="DK139" s="303"/>
      <c r="DL139" s="303"/>
      <c r="DM139" s="303"/>
      <c r="DN139" s="303"/>
      <c r="DO139" s="303"/>
      <c r="DP139" s="303"/>
      <c r="DQ139" s="303"/>
      <c r="DR139" s="303"/>
      <c r="DS139" s="303"/>
      <c r="DT139" s="303"/>
      <c r="DU139" s="303"/>
      <c r="DV139" s="303"/>
      <c r="DW139" s="303"/>
      <c r="DX139" s="303"/>
      <c r="DY139" s="303"/>
      <c r="DZ139" s="303"/>
      <c r="EA139" s="303"/>
      <c r="EB139" s="303"/>
      <c r="EC139" s="303"/>
      <c r="ED139" s="303"/>
      <c r="EE139" s="303"/>
      <c r="EF139" s="303"/>
      <c r="EG139" s="303"/>
      <c r="EH139" s="303"/>
      <c r="EI139" s="303"/>
      <c r="EJ139" s="303"/>
      <c r="EK139" s="303"/>
      <c r="EL139" s="303"/>
      <c r="EM139" s="303"/>
      <c r="EN139" s="303"/>
      <c r="EO139" s="303"/>
      <c r="EP139" s="303"/>
      <c r="EQ139" s="303"/>
      <c r="ER139" s="303"/>
      <c r="ES139" s="303"/>
      <c r="ET139" s="303"/>
      <c r="EU139" s="303"/>
      <c r="EV139" s="303"/>
      <c r="EW139" s="303"/>
      <c r="EX139" s="303"/>
      <c r="EY139" s="303"/>
      <c r="EZ139" s="303"/>
      <c r="FA139" s="303"/>
      <c r="FB139" s="303"/>
      <c r="FC139" s="303"/>
      <c r="FD139" s="303"/>
      <c r="FE139" s="303"/>
      <c r="FF139" s="260"/>
      <c r="FH139" s="260"/>
      <c r="FI139" s="260"/>
      <c r="FJ139" s="260"/>
      <c r="FK139" s="260"/>
      <c r="FL139" s="260"/>
      <c r="FM139" s="260"/>
      <c r="FN139" s="260"/>
      <c r="FO139" s="260"/>
    </row>
    <row r="140" spans="1:171" ht="15.75" customHeight="1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  <c r="BY140" s="303"/>
      <c r="BZ140" s="303"/>
      <c r="CA140" s="303"/>
      <c r="CB140" s="303"/>
      <c r="CC140" s="303"/>
      <c r="CD140" s="303"/>
      <c r="CE140" s="303"/>
      <c r="CF140" s="303"/>
      <c r="CG140" s="303"/>
      <c r="CH140" s="303"/>
      <c r="CI140" s="303"/>
      <c r="CJ140" s="303"/>
      <c r="CK140" s="303"/>
      <c r="CL140" s="303"/>
      <c r="CM140" s="303"/>
      <c r="CN140" s="303"/>
      <c r="CO140" s="303"/>
      <c r="CP140" s="303"/>
      <c r="CQ140" s="303"/>
      <c r="CR140" s="303"/>
      <c r="CS140" s="303"/>
      <c r="CT140" s="303"/>
      <c r="CU140" s="303"/>
      <c r="CV140" s="303"/>
      <c r="CW140" s="303"/>
      <c r="CX140" s="303"/>
      <c r="CY140" s="303"/>
      <c r="CZ140" s="303"/>
      <c r="DA140" s="303"/>
      <c r="DB140" s="303"/>
      <c r="DC140" s="303"/>
      <c r="DD140" s="303"/>
      <c r="DE140" s="303"/>
      <c r="DF140" s="303"/>
      <c r="DG140" s="303"/>
      <c r="DH140" s="303"/>
      <c r="DI140" s="303"/>
      <c r="DJ140" s="303"/>
      <c r="DK140" s="303"/>
      <c r="DL140" s="303"/>
      <c r="DM140" s="303"/>
      <c r="DN140" s="303"/>
      <c r="DO140" s="303"/>
      <c r="DP140" s="303"/>
      <c r="DQ140" s="303"/>
      <c r="DR140" s="303"/>
      <c r="DS140" s="303"/>
      <c r="DT140" s="303"/>
      <c r="DU140" s="303"/>
      <c r="DV140" s="303"/>
      <c r="DW140" s="303"/>
      <c r="DX140" s="303"/>
      <c r="DY140" s="303"/>
      <c r="DZ140" s="303"/>
      <c r="EA140" s="303"/>
      <c r="EB140" s="303"/>
      <c r="EC140" s="303"/>
      <c r="ED140" s="303"/>
      <c r="EE140" s="303"/>
      <c r="EF140" s="303"/>
      <c r="EG140" s="303"/>
      <c r="EH140" s="303"/>
      <c r="EI140" s="303"/>
      <c r="EJ140" s="303"/>
      <c r="EK140" s="303"/>
      <c r="EL140" s="303"/>
      <c r="EM140" s="303"/>
      <c r="EN140" s="303"/>
      <c r="EO140" s="303"/>
      <c r="EP140" s="303"/>
      <c r="EQ140" s="303"/>
      <c r="ER140" s="303"/>
      <c r="ES140" s="303"/>
      <c r="ET140" s="303"/>
      <c r="EU140" s="303"/>
      <c r="EV140" s="303"/>
      <c r="EW140" s="303"/>
      <c r="EX140" s="303"/>
      <c r="EY140" s="303"/>
      <c r="EZ140" s="303"/>
      <c r="FA140" s="303"/>
      <c r="FB140" s="303"/>
      <c r="FC140" s="303"/>
      <c r="FD140" s="303"/>
      <c r="FE140" s="303"/>
      <c r="FF140" s="260"/>
      <c r="FH140" s="260"/>
      <c r="FI140" s="260"/>
      <c r="FJ140" s="260"/>
      <c r="FK140" s="260"/>
      <c r="FL140" s="260"/>
      <c r="FM140" s="260"/>
      <c r="FN140" s="260"/>
      <c r="FO140" s="260"/>
    </row>
    <row r="141" spans="1:171" ht="15.75" customHeight="1">
      <c r="A141" s="303"/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3"/>
      <c r="AE141" s="303"/>
      <c r="AF141" s="303"/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303"/>
      <c r="BD141" s="303"/>
      <c r="BE141" s="303"/>
      <c r="BF141" s="303"/>
      <c r="BG141" s="303"/>
      <c r="BH141" s="303"/>
      <c r="BI141" s="303"/>
      <c r="BJ141" s="303"/>
      <c r="BK141" s="303"/>
      <c r="BL141" s="303"/>
      <c r="BM141" s="303"/>
      <c r="BN141" s="303"/>
      <c r="BO141" s="303"/>
      <c r="BP141" s="303"/>
      <c r="BQ141" s="303"/>
      <c r="BR141" s="303"/>
      <c r="BS141" s="303"/>
      <c r="BT141" s="303"/>
      <c r="BU141" s="303"/>
      <c r="BV141" s="303"/>
      <c r="BW141" s="303"/>
      <c r="BX141" s="303"/>
      <c r="BY141" s="303"/>
      <c r="BZ141" s="303"/>
      <c r="CA141" s="303"/>
      <c r="CB141" s="303"/>
      <c r="CC141" s="303"/>
      <c r="CD141" s="303"/>
      <c r="CE141" s="303"/>
      <c r="CF141" s="303"/>
      <c r="CG141" s="303"/>
      <c r="CH141" s="303"/>
      <c r="CI141" s="303"/>
      <c r="CJ141" s="303"/>
      <c r="CK141" s="303"/>
      <c r="CL141" s="303"/>
      <c r="CM141" s="303"/>
      <c r="CN141" s="303"/>
      <c r="CO141" s="303"/>
      <c r="CP141" s="303"/>
      <c r="CQ141" s="303"/>
      <c r="CR141" s="303"/>
      <c r="CS141" s="303"/>
      <c r="CT141" s="303"/>
      <c r="CU141" s="303"/>
      <c r="CV141" s="303"/>
      <c r="CW141" s="303"/>
      <c r="CX141" s="303"/>
      <c r="CY141" s="303"/>
      <c r="CZ141" s="303"/>
      <c r="DA141" s="303"/>
      <c r="DB141" s="303"/>
      <c r="DC141" s="303"/>
      <c r="DD141" s="303"/>
      <c r="DE141" s="303"/>
      <c r="DF141" s="303"/>
      <c r="DG141" s="303"/>
      <c r="DH141" s="303"/>
      <c r="DI141" s="303"/>
      <c r="DJ141" s="303"/>
      <c r="DK141" s="303"/>
      <c r="DL141" s="303"/>
      <c r="DM141" s="303"/>
      <c r="DN141" s="303"/>
      <c r="DO141" s="303"/>
      <c r="DP141" s="303"/>
      <c r="DQ141" s="303"/>
      <c r="DR141" s="303"/>
      <c r="DS141" s="303"/>
      <c r="DT141" s="303"/>
      <c r="DU141" s="303"/>
      <c r="DV141" s="303"/>
      <c r="DW141" s="303"/>
      <c r="DX141" s="303"/>
      <c r="DY141" s="303"/>
      <c r="DZ141" s="303"/>
      <c r="EA141" s="303"/>
      <c r="EB141" s="303"/>
      <c r="EC141" s="303"/>
      <c r="ED141" s="303"/>
      <c r="EE141" s="303"/>
      <c r="EF141" s="303"/>
      <c r="EG141" s="303"/>
      <c r="EH141" s="303"/>
      <c r="EI141" s="303"/>
      <c r="EJ141" s="303"/>
      <c r="EK141" s="303"/>
      <c r="EL141" s="303"/>
      <c r="EM141" s="303"/>
      <c r="EN141" s="303"/>
      <c r="EO141" s="303"/>
      <c r="EP141" s="303"/>
      <c r="EQ141" s="303"/>
      <c r="ER141" s="303"/>
      <c r="ES141" s="303"/>
      <c r="ET141" s="303"/>
      <c r="EU141" s="303"/>
      <c r="EV141" s="303"/>
      <c r="EW141" s="303"/>
      <c r="EX141" s="303"/>
      <c r="EY141" s="303"/>
      <c r="EZ141" s="303"/>
      <c r="FA141" s="303"/>
      <c r="FB141" s="303"/>
      <c r="FC141" s="303"/>
      <c r="FD141" s="303"/>
      <c r="FE141" s="303"/>
      <c r="FF141" s="260"/>
      <c r="FH141" s="260"/>
      <c r="FI141" s="260"/>
      <c r="FJ141" s="260"/>
      <c r="FK141" s="260"/>
      <c r="FL141" s="260"/>
      <c r="FM141" s="260"/>
      <c r="FN141" s="260"/>
      <c r="FO141" s="260"/>
    </row>
    <row r="142" spans="1:171" ht="15.75" customHeight="1">
      <c r="A142" s="303"/>
      <c r="B142" s="303"/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303"/>
      <c r="AC142" s="303"/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303"/>
      <c r="BD142" s="303"/>
      <c r="BE142" s="303"/>
      <c r="BF142" s="303"/>
      <c r="BG142" s="303"/>
      <c r="BH142" s="303"/>
      <c r="BI142" s="303"/>
      <c r="BJ142" s="303"/>
      <c r="BK142" s="303"/>
      <c r="BL142" s="303"/>
      <c r="BM142" s="303"/>
      <c r="BN142" s="303"/>
      <c r="BO142" s="303"/>
      <c r="BP142" s="303"/>
      <c r="BQ142" s="303"/>
      <c r="BR142" s="303"/>
      <c r="BS142" s="303"/>
      <c r="BT142" s="303"/>
      <c r="BU142" s="303"/>
      <c r="BV142" s="303"/>
      <c r="BW142" s="303"/>
      <c r="BX142" s="303"/>
      <c r="BY142" s="303"/>
      <c r="BZ142" s="303"/>
      <c r="CA142" s="303"/>
      <c r="CB142" s="303"/>
      <c r="CC142" s="303"/>
      <c r="CD142" s="303"/>
      <c r="CE142" s="303"/>
      <c r="CF142" s="303"/>
      <c r="CG142" s="303"/>
      <c r="CH142" s="303"/>
      <c r="CI142" s="303"/>
      <c r="CJ142" s="303"/>
      <c r="CK142" s="303"/>
      <c r="CL142" s="303"/>
      <c r="CM142" s="303"/>
      <c r="CN142" s="303"/>
      <c r="CO142" s="303"/>
      <c r="CP142" s="303"/>
      <c r="CQ142" s="303"/>
      <c r="CR142" s="303"/>
      <c r="CS142" s="303"/>
      <c r="CT142" s="303"/>
      <c r="CU142" s="303"/>
      <c r="CV142" s="303"/>
      <c r="CW142" s="303"/>
      <c r="CX142" s="303"/>
      <c r="CY142" s="303"/>
      <c r="CZ142" s="303"/>
      <c r="DA142" s="303"/>
      <c r="DB142" s="303"/>
      <c r="DC142" s="303"/>
      <c r="DD142" s="303"/>
      <c r="DE142" s="303"/>
      <c r="DF142" s="303"/>
      <c r="DG142" s="303"/>
      <c r="DH142" s="303"/>
      <c r="DI142" s="303"/>
      <c r="DJ142" s="303"/>
      <c r="DK142" s="303"/>
      <c r="DL142" s="303"/>
      <c r="DM142" s="303"/>
      <c r="DN142" s="303"/>
      <c r="DO142" s="303"/>
      <c r="DP142" s="303"/>
      <c r="DQ142" s="303"/>
      <c r="DR142" s="303"/>
      <c r="DS142" s="303"/>
      <c r="DT142" s="303"/>
      <c r="DU142" s="303"/>
      <c r="DV142" s="303"/>
      <c r="DW142" s="303"/>
      <c r="DX142" s="303"/>
      <c r="DY142" s="303"/>
      <c r="DZ142" s="303"/>
      <c r="EA142" s="303"/>
      <c r="EB142" s="303"/>
      <c r="EC142" s="303"/>
      <c r="ED142" s="303"/>
      <c r="EE142" s="303"/>
      <c r="EF142" s="303"/>
      <c r="EG142" s="303"/>
      <c r="EH142" s="303"/>
      <c r="EI142" s="303"/>
      <c r="EJ142" s="303"/>
      <c r="EK142" s="303"/>
      <c r="EL142" s="303"/>
      <c r="EM142" s="303"/>
      <c r="EN142" s="303"/>
      <c r="EO142" s="303"/>
      <c r="EP142" s="303"/>
      <c r="EQ142" s="303"/>
      <c r="ER142" s="303"/>
      <c r="ES142" s="303"/>
      <c r="ET142" s="303"/>
      <c r="EU142" s="303"/>
      <c r="EV142" s="303"/>
      <c r="EW142" s="303"/>
      <c r="EX142" s="303"/>
      <c r="EY142" s="303"/>
      <c r="EZ142" s="303"/>
      <c r="FA142" s="303"/>
      <c r="FB142" s="303"/>
      <c r="FC142" s="303"/>
      <c r="FD142" s="303"/>
      <c r="FE142" s="303"/>
      <c r="FF142" s="260"/>
      <c r="FH142" s="260"/>
      <c r="FI142" s="260"/>
      <c r="FJ142" s="260"/>
      <c r="FK142" s="260"/>
      <c r="FL142" s="260"/>
      <c r="FM142" s="260"/>
      <c r="FN142" s="260"/>
      <c r="FO142" s="260"/>
    </row>
    <row r="143" spans="1:171" ht="15.75" customHeight="1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  <c r="BY143" s="303"/>
      <c r="BZ143" s="303"/>
      <c r="CA143" s="303"/>
      <c r="CB143" s="303"/>
      <c r="CC143" s="303"/>
      <c r="CD143" s="303"/>
      <c r="CE143" s="303"/>
      <c r="CF143" s="303"/>
      <c r="CG143" s="303"/>
      <c r="CH143" s="303"/>
      <c r="CI143" s="303"/>
      <c r="CJ143" s="303"/>
      <c r="CK143" s="303"/>
      <c r="CL143" s="303"/>
      <c r="CM143" s="303"/>
      <c r="CN143" s="303"/>
      <c r="CO143" s="303"/>
      <c r="CP143" s="303"/>
      <c r="CQ143" s="303"/>
      <c r="CR143" s="303"/>
      <c r="CS143" s="303"/>
      <c r="CT143" s="303"/>
      <c r="CU143" s="303"/>
      <c r="CV143" s="303"/>
      <c r="CW143" s="303"/>
      <c r="CX143" s="303"/>
      <c r="CY143" s="303"/>
      <c r="CZ143" s="303"/>
      <c r="DA143" s="303"/>
      <c r="DB143" s="303"/>
      <c r="DC143" s="303"/>
      <c r="DD143" s="303"/>
      <c r="DE143" s="303"/>
      <c r="DF143" s="303"/>
      <c r="DG143" s="303"/>
      <c r="DH143" s="303"/>
      <c r="DI143" s="303"/>
      <c r="DJ143" s="303"/>
      <c r="DK143" s="303"/>
      <c r="DL143" s="303"/>
      <c r="DM143" s="303"/>
      <c r="DN143" s="303"/>
      <c r="DO143" s="303"/>
      <c r="DP143" s="303"/>
      <c r="DQ143" s="303"/>
      <c r="DR143" s="303"/>
      <c r="DS143" s="303"/>
      <c r="DT143" s="303"/>
      <c r="DU143" s="303"/>
      <c r="DV143" s="303"/>
      <c r="DW143" s="303"/>
      <c r="DX143" s="303"/>
      <c r="DY143" s="303"/>
      <c r="DZ143" s="303"/>
      <c r="EA143" s="303"/>
      <c r="EB143" s="303"/>
      <c r="EC143" s="303"/>
      <c r="ED143" s="303"/>
      <c r="EE143" s="303"/>
      <c r="EF143" s="303"/>
      <c r="EG143" s="303"/>
      <c r="EH143" s="303"/>
      <c r="EI143" s="303"/>
      <c r="EJ143" s="303"/>
      <c r="EK143" s="303"/>
      <c r="EL143" s="303"/>
      <c r="EM143" s="303"/>
      <c r="EN143" s="303"/>
      <c r="EO143" s="303"/>
      <c r="EP143" s="303"/>
      <c r="EQ143" s="303"/>
      <c r="ER143" s="303"/>
      <c r="ES143" s="303"/>
      <c r="ET143" s="303"/>
      <c r="EU143" s="303"/>
      <c r="EV143" s="303"/>
      <c r="EW143" s="303"/>
      <c r="EX143" s="303"/>
      <c r="EY143" s="303"/>
      <c r="EZ143" s="303"/>
      <c r="FA143" s="303"/>
      <c r="FB143" s="303"/>
      <c r="FC143" s="303"/>
      <c r="FD143" s="303"/>
      <c r="FE143" s="303"/>
      <c r="FF143" s="260"/>
      <c r="FH143" s="260"/>
      <c r="FI143" s="260"/>
      <c r="FJ143" s="260"/>
      <c r="FK143" s="260"/>
      <c r="FL143" s="260"/>
      <c r="FM143" s="260"/>
      <c r="FN143" s="260"/>
      <c r="FO143" s="260"/>
    </row>
    <row r="144" spans="1:171" ht="15.75" customHeight="1">
      <c r="A144" s="303"/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  <c r="BY144" s="303"/>
      <c r="BZ144" s="303"/>
      <c r="CA144" s="303"/>
      <c r="CB144" s="303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3"/>
      <c r="CN144" s="303"/>
      <c r="CO144" s="303"/>
      <c r="CP144" s="303"/>
      <c r="CQ144" s="303"/>
      <c r="CR144" s="303"/>
      <c r="CS144" s="303"/>
      <c r="CT144" s="303"/>
      <c r="CU144" s="303"/>
      <c r="CV144" s="303"/>
      <c r="CW144" s="303"/>
      <c r="CX144" s="303"/>
      <c r="CY144" s="303"/>
      <c r="CZ144" s="303"/>
      <c r="DA144" s="303"/>
      <c r="DB144" s="303"/>
      <c r="DC144" s="303"/>
      <c r="DD144" s="303"/>
      <c r="DE144" s="303"/>
      <c r="DF144" s="303"/>
      <c r="DG144" s="303"/>
      <c r="DH144" s="303"/>
      <c r="DI144" s="303"/>
      <c r="DJ144" s="303"/>
      <c r="DK144" s="303"/>
      <c r="DL144" s="303"/>
      <c r="DM144" s="303"/>
      <c r="DN144" s="303"/>
      <c r="DO144" s="303"/>
      <c r="DP144" s="303"/>
      <c r="DQ144" s="303"/>
      <c r="DR144" s="303"/>
      <c r="DS144" s="303"/>
      <c r="DT144" s="303"/>
      <c r="DU144" s="303"/>
      <c r="DV144" s="303"/>
      <c r="DW144" s="303"/>
      <c r="DX144" s="303"/>
      <c r="DY144" s="303"/>
      <c r="DZ144" s="303"/>
      <c r="EA144" s="303"/>
      <c r="EB144" s="303"/>
      <c r="EC144" s="303"/>
      <c r="ED144" s="303"/>
      <c r="EE144" s="303"/>
      <c r="EF144" s="303"/>
      <c r="EG144" s="303"/>
      <c r="EH144" s="303"/>
      <c r="EI144" s="303"/>
      <c r="EJ144" s="303"/>
      <c r="EK144" s="303"/>
      <c r="EL144" s="303"/>
      <c r="EM144" s="303"/>
      <c r="EN144" s="303"/>
      <c r="EO144" s="303"/>
      <c r="EP144" s="303"/>
      <c r="EQ144" s="303"/>
      <c r="ER144" s="303"/>
      <c r="ES144" s="303"/>
      <c r="ET144" s="303"/>
      <c r="EU144" s="303"/>
      <c r="EV144" s="303"/>
      <c r="EW144" s="303"/>
      <c r="EX144" s="303"/>
      <c r="EY144" s="303"/>
      <c r="EZ144" s="303"/>
      <c r="FA144" s="303"/>
      <c r="FB144" s="303"/>
      <c r="FC144" s="303"/>
      <c r="FD144" s="303"/>
      <c r="FE144" s="303"/>
      <c r="FF144" s="260"/>
      <c r="FH144" s="260"/>
      <c r="FI144" s="260"/>
      <c r="FJ144" s="260"/>
      <c r="FK144" s="260"/>
      <c r="FL144" s="260"/>
      <c r="FM144" s="260"/>
      <c r="FN144" s="260"/>
      <c r="FO144" s="260"/>
    </row>
    <row r="145" spans="1:171" ht="15.75" customHeight="1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303"/>
      <c r="BF145" s="303"/>
      <c r="BG145" s="303"/>
      <c r="BH145" s="303"/>
      <c r="BI145" s="303"/>
      <c r="BJ145" s="303"/>
      <c r="BK145" s="303"/>
      <c r="BL145" s="303"/>
      <c r="BM145" s="303"/>
      <c r="BN145" s="303"/>
      <c r="BO145" s="303"/>
      <c r="BP145" s="303"/>
      <c r="BQ145" s="303"/>
      <c r="BR145" s="303"/>
      <c r="BS145" s="303"/>
      <c r="BT145" s="303"/>
      <c r="BU145" s="303"/>
      <c r="BV145" s="303"/>
      <c r="BW145" s="303"/>
      <c r="BX145" s="303"/>
      <c r="BY145" s="303"/>
      <c r="BZ145" s="303"/>
      <c r="CA145" s="303"/>
      <c r="CB145" s="303"/>
      <c r="CC145" s="303"/>
      <c r="CD145" s="303"/>
      <c r="CE145" s="303"/>
      <c r="CF145" s="303"/>
      <c r="CG145" s="303"/>
      <c r="CH145" s="303"/>
      <c r="CI145" s="303"/>
      <c r="CJ145" s="303"/>
      <c r="CK145" s="303"/>
      <c r="CL145" s="303"/>
      <c r="CM145" s="303"/>
      <c r="CN145" s="303"/>
      <c r="CO145" s="303"/>
      <c r="CP145" s="303"/>
      <c r="CQ145" s="303"/>
      <c r="CR145" s="303"/>
      <c r="CS145" s="303"/>
      <c r="CT145" s="303"/>
      <c r="CU145" s="303"/>
      <c r="CV145" s="303"/>
      <c r="CW145" s="303"/>
      <c r="CX145" s="303"/>
      <c r="CY145" s="303"/>
      <c r="CZ145" s="303"/>
      <c r="DA145" s="303"/>
      <c r="DB145" s="303"/>
      <c r="DC145" s="303"/>
      <c r="DD145" s="303"/>
      <c r="DE145" s="303"/>
      <c r="DF145" s="303"/>
      <c r="DG145" s="303"/>
      <c r="DH145" s="303"/>
      <c r="DI145" s="303"/>
      <c r="DJ145" s="303"/>
      <c r="DK145" s="303"/>
      <c r="DL145" s="303"/>
      <c r="DM145" s="303"/>
      <c r="DN145" s="303"/>
      <c r="DO145" s="303"/>
      <c r="DP145" s="303"/>
      <c r="DQ145" s="303"/>
      <c r="DR145" s="303"/>
      <c r="DS145" s="303"/>
      <c r="DT145" s="303"/>
      <c r="DU145" s="303"/>
      <c r="DV145" s="303"/>
      <c r="DW145" s="303"/>
      <c r="DX145" s="303"/>
      <c r="DY145" s="303"/>
      <c r="DZ145" s="303"/>
      <c r="EA145" s="303"/>
      <c r="EB145" s="303"/>
      <c r="EC145" s="303"/>
      <c r="ED145" s="303"/>
      <c r="EE145" s="303"/>
      <c r="EF145" s="303"/>
      <c r="EG145" s="303"/>
      <c r="EH145" s="303"/>
      <c r="EI145" s="303"/>
      <c r="EJ145" s="303"/>
      <c r="EK145" s="303"/>
      <c r="EL145" s="303"/>
      <c r="EM145" s="303"/>
      <c r="EN145" s="303"/>
      <c r="EO145" s="303"/>
      <c r="EP145" s="303"/>
      <c r="EQ145" s="303"/>
      <c r="ER145" s="303"/>
      <c r="ES145" s="303"/>
      <c r="ET145" s="303"/>
      <c r="EU145" s="303"/>
      <c r="EV145" s="303"/>
      <c r="EW145" s="303"/>
      <c r="EX145" s="303"/>
      <c r="EY145" s="303"/>
      <c r="EZ145" s="303"/>
      <c r="FA145" s="303"/>
      <c r="FB145" s="303"/>
      <c r="FC145" s="303"/>
      <c r="FD145" s="303"/>
      <c r="FE145" s="303"/>
      <c r="FF145" s="260"/>
      <c r="FH145" s="260"/>
      <c r="FI145" s="260"/>
      <c r="FJ145" s="260"/>
      <c r="FK145" s="260"/>
      <c r="FL145" s="260"/>
      <c r="FM145" s="260"/>
      <c r="FN145" s="260"/>
      <c r="FO145" s="260"/>
    </row>
    <row r="146" spans="1:171" ht="15.75" customHeight="1">
      <c r="A146" s="303"/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3"/>
      <c r="BC146" s="303"/>
      <c r="BD146" s="303"/>
      <c r="BE146" s="303"/>
      <c r="BF146" s="303"/>
      <c r="BG146" s="303"/>
      <c r="BH146" s="303"/>
      <c r="BI146" s="303"/>
      <c r="BJ146" s="303"/>
      <c r="BK146" s="303"/>
      <c r="BL146" s="303"/>
      <c r="BM146" s="303"/>
      <c r="BN146" s="303"/>
      <c r="BO146" s="303"/>
      <c r="BP146" s="303"/>
      <c r="BQ146" s="303"/>
      <c r="BR146" s="303"/>
      <c r="BS146" s="303"/>
      <c r="BT146" s="303"/>
      <c r="BU146" s="303"/>
      <c r="BV146" s="303"/>
      <c r="BW146" s="303"/>
      <c r="BX146" s="303"/>
      <c r="BY146" s="303"/>
      <c r="BZ146" s="303"/>
      <c r="CA146" s="303"/>
      <c r="CB146" s="303"/>
      <c r="CC146" s="303"/>
      <c r="CD146" s="303"/>
      <c r="CE146" s="303"/>
      <c r="CF146" s="303"/>
      <c r="CG146" s="303"/>
      <c r="CH146" s="303"/>
      <c r="CI146" s="303"/>
      <c r="CJ146" s="303"/>
      <c r="CK146" s="303"/>
      <c r="CL146" s="303"/>
      <c r="CM146" s="303"/>
      <c r="CN146" s="303"/>
      <c r="CO146" s="303"/>
      <c r="CP146" s="303"/>
      <c r="CQ146" s="303"/>
      <c r="CR146" s="303"/>
      <c r="CS146" s="303"/>
      <c r="CT146" s="303"/>
      <c r="CU146" s="303"/>
      <c r="CV146" s="303"/>
      <c r="CW146" s="303"/>
      <c r="CX146" s="303"/>
      <c r="CY146" s="303"/>
      <c r="CZ146" s="303"/>
      <c r="DA146" s="303"/>
      <c r="DB146" s="303"/>
      <c r="DC146" s="303"/>
      <c r="DD146" s="303"/>
      <c r="DE146" s="303"/>
      <c r="DF146" s="303"/>
      <c r="DG146" s="303"/>
      <c r="DH146" s="303"/>
      <c r="DI146" s="303"/>
      <c r="DJ146" s="303"/>
      <c r="DK146" s="303"/>
      <c r="DL146" s="303"/>
      <c r="DM146" s="303"/>
      <c r="DN146" s="303"/>
      <c r="DO146" s="303"/>
      <c r="DP146" s="303"/>
      <c r="DQ146" s="303"/>
      <c r="DR146" s="303"/>
      <c r="DS146" s="303"/>
      <c r="DT146" s="303"/>
      <c r="DU146" s="303"/>
      <c r="DV146" s="303"/>
      <c r="DW146" s="303"/>
      <c r="DX146" s="303"/>
      <c r="DY146" s="303"/>
      <c r="DZ146" s="303"/>
      <c r="EA146" s="303"/>
      <c r="EB146" s="303"/>
      <c r="EC146" s="303"/>
      <c r="ED146" s="303"/>
      <c r="EE146" s="303"/>
      <c r="EF146" s="303"/>
      <c r="EG146" s="303"/>
      <c r="EH146" s="303"/>
      <c r="EI146" s="303"/>
      <c r="EJ146" s="303"/>
      <c r="EK146" s="303"/>
      <c r="EL146" s="303"/>
      <c r="EM146" s="303"/>
      <c r="EN146" s="303"/>
      <c r="EO146" s="303"/>
      <c r="EP146" s="303"/>
      <c r="EQ146" s="303"/>
      <c r="ER146" s="303"/>
      <c r="ES146" s="303"/>
      <c r="ET146" s="303"/>
      <c r="EU146" s="303"/>
      <c r="EV146" s="303"/>
      <c r="EW146" s="303"/>
      <c r="EX146" s="303"/>
      <c r="EY146" s="303"/>
      <c r="EZ146" s="303"/>
      <c r="FA146" s="303"/>
      <c r="FB146" s="303"/>
      <c r="FC146" s="303"/>
      <c r="FD146" s="303"/>
      <c r="FE146" s="303"/>
      <c r="FF146" s="260"/>
      <c r="FH146" s="260"/>
      <c r="FI146" s="260"/>
      <c r="FJ146" s="260"/>
      <c r="FK146" s="260"/>
      <c r="FL146" s="260"/>
      <c r="FM146" s="260"/>
      <c r="FN146" s="260"/>
      <c r="FO146" s="260"/>
    </row>
    <row r="147" spans="1:171" ht="15.75" customHeight="1">
      <c r="A147" s="303"/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  <c r="BY147" s="303"/>
      <c r="BZ147" s="303"/>
      <c r="CA147" s="303"/>
      <c r="CB147" s="303"/>
      <c r="CC147" s="303"/>
      <c r="CD147" s="303"/>
      <c r="CE147" s="303"/>
      <c r="CF147" s="303"/>
      <c r="CG147" s="303"/>
      <c r="CH147" s="303"/>
      <c r="CI147" s="303"/>
      <c r="CJ147" s="303"/>
      <c r="CK147" s="303"/>
      <c r="CL147" s="303"/>
      <c r="CM147" s="303"/>
      <c r="CN147" s="303"/>
      <c r="CO147" s="303"/>
      <c r="CP147" s="303"/>
      <c r="CQ147" s="303"/>
      <c r="CR147" s="303"/>
      <c r="CS147" s="303"/>
      <c r="CT147" s="303"/>
      <c r="CU147" s="303"/>
      <c r="CV147" s="303"/>
      <c r="CW147" s="303"/>
      <c r="CX147" s="303"/>
      <c r="CY147" s="303"/>
      <c r="CZ147" s="303"/>
      <c r="DA147" s="303"/>
      <c r="DB147" s="303"/>
      <c r="DC147" s="303"/>
      <c r="DD147" s="303"/>
      <c r="DE147" s="303"/>
      <c r="DF147" s="303"/>
      <c r="DG147" s="303"/>
      <c r="DH147" s="303"/>
      <c r="DI147" s="303"/>
      <c r="DJ147" s="303"/>
      <c r="DK147" s="303"/>
      <c r="DL147" s="303"/>
      <c r="DM147" s="303"/>
      <c r="DN147" s="303"/>
      <c r="DO147" s="303"/>
      <c r="DP147" s="303"/>
      <c r="DQ147" s="303"/>
      <c r="DR147" s="303"/>
      <c r="DS147" s="303"/>
      <c r="DT147" s="303"/>
      <c r="DU147" s="303"/>
      <c r="DV147" s="303"/>
      <c r="DW147" s="303"/>
      <c r="DX147" s="303"/>
      <c r="DY147" s="303"/>
      <c r="DZ147" s="303"/>
      <c r="EA147" s="303"/>
      <c r="EB147" s="303"/>
      <c r="EC147" s="303"/>
      <c r="ED147" s="303"/>
      <c r="EE147" s="303"/>
      <c r="EF147" s="303"/>
      <c r="EG147" s="303"/>
      <c r="EH147" s="303"/>
      <c r="EI147" s="303"/>
      <c r="EJ147" s="303"/>
      <c r="EK147" s="303"/>
      <c r="EL147" s="303"/>
      <c r="EM147" s="303"/>
      <c r="EN147" s="303"/>
      <c r="EO147" s="303"/>
      <c r="EP147" s="303"/>
      <c r="EQ147" s="303"/>
      <c r="ER147" s="303"/>
      <c r="ES147" s="303"/>
      <c r="ET147" s="303"/>
      <c r="EU147" s="303"/>
      <c r="EV147" s="303"/>
      <c r="EW147" s="303"/>
      <c r="EX147" s="303"/>
      <c r="EY147" s="303"/>
      <c r="EZ147" s="303"/>
      <c r="FA147" s="303"/>
      <c r="FB147" s="303"/>
      <c r="FC147" s="303"/>
      <c r="FD147" s="303"/>
      <c r="FE147" s="303"/>
      <c r="FF147" s="260"/>
      <c r="FH147" s="260"/>
      <c r="FI147" s="260"/>
      <c r="FJ147" s="260"/>
      <c r="FK147" s="260"/>
      <c r="FL147" s="260"/>
      <c r="FM147" s="260"/>
      <c r="FN147" s="260"/>
      <c r="FO147" s="260"/>
    </row>
    <row r="148" spans="1:171" ht="15.75" customHeight="1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  <c r="AD148" s="303"/>
      <c r="AE148" s="303"/>
      <c r="AF148" s="303"/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3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303"/>
      <c r="BO148" s="303"/>
      <c r="BP148" s="303"/>
      <c r="BQ148" s="303"/>
      <c r="BR148" s="303"/>
      <c r="BS148" s="303"/>
      <c r="BT148" s="303"/>
      <c r="BU148" s="303"/>
      <c r="BV148" s="303"/>
      <c r="BW148" s="303"/>
      <c r="BX148" s="303"/>
      <c r="BY148" s="303"/>
      <c r="BZ148" s="303"/>
      <c r="CA148" s="303"/>
      <c r="CB148" s="303"/>
      <c r="CC148" s="303"/>
      <c r="CD148" s="303"/>
      <c r="CE148" s="303"/>
      <c r="CF148" s="303"/>
      <c r="CG148" s="303"/>
      <c r="CH148" s="303"/>
      <c r="CI148" s="303"/>
      <c r="CJ148" s="303"/>
      <c r="CK148" s="303"/>
      <c r="CL148" s="303"/>
      <c r="CM148" s="303"/>
      <c r="CN148" s="303"/>
      <c r="CO148" s="303"/>
      <c r="CP148" s="303"/>
      <c r="CQ148" s="303"/>
      <c r="CR148" s="303"/>
      <c r="CS148" s="303"/>
      <c r="CT148" s="303"/>
      <c r="CU148" s="303"/>
      <c r="CV148" s="303"/>
      <c r="CW148" s="303"/>
      <c r="CX148" s="303"/>
      <c r="CY148" s="303"/>
      <c r="CZ148" s="303"/>
      <c r="DA148" s="303"/>
      <c r="DB148" s="303"/>
      <c r="DC148" s="303"/>
      <c r="DD148" s="303"/>
      <c r="DE148" s="303"/>
      <c r="DF148" s="303"/>
      <c r="DG148" s="303"/>
      <c r="DH148" s="303"/>
      <c r="DI148" s="303"/>
      <c r="DJ148" s="303"/>
      <c r="DK148" s="303"/>
      <c r="DL148" s="303"/>
      <c r="DM148" s="303"/>
      <c r="DN148" s="303"/>
      <c r="DO148" s="303"/>
      <c r="DP148" s="303"/>
      <c r="DQ148" s="303"/>
      <c r="DR148" s="303"/>
      <c r="DS148" s="303"/>
      <c r="DT148" s="303"/>
      <c r="DU148" s="303"/>
      <c r="DV148" s="303"/>
      <c r="DW148" s="303"/>
      <c r="DX148" s="303"/>
      <c r="DY148" s="303"/>
      <c r="DZ148" s="303"/>
      <c r="EA148" s="303"/>
      <c r="EB148" s="303"/>
      <c r="EC148" s="303"/>
      <c r="ED148" s="303"/>
      <c r="EE148" s="303"/>
      <c r="EF148" s="303"/>
      <c r="EG148" s="303"/>
      <c r="EH148" s="303"/>
      <c r="EI148" s="303"/>
      <c r="EJ148" s="303"/>
      <c r="EK148" s="303"/>
      <c r="EL148" s="303"/>
      <c r="EM148" s="303"/>
      <c r="EN148" s="303"/>
      <c r="EO148" s="303"/>
      <c r="EP148" s="303"/>
      <c r="EQ148" s="303"/>
      <c r="ER148" s="303"/>
      <c r="ES148" s="303"/>
      <c r="ET148" s="303"/>
      <c r="EU148" s="303"/>
      <c r="EV148" s="303"/>
      <c r="EW148" s="303"/>
      <c r="EX148" s="303"/>
      <c r="EY148" s="303"/>
      <c r="EZ148" s="303"/>
      <c r="FA148" s="303"/>
      <c r="FB148" s="303"/>
      <c r="FC148" s="303"/>
      <c r="FD148" s="303"/>
      <c r="FE148" s="303"/>
      <c r="FF148" s="260"/>
      <c r="FH148" s="260"/>
      <c r="FI148" s="260"/>
      <c r="FJ148" s="260"/>
      <c r="FK148" s="260"/>
      <c r="FL148" s="260"/>
      <c r="FM148" s="260"/>
      <c r="FN148" s="260"/>
      <c r="FO148" s="260"/>
    </row>
    <row r="149" spans="1:171" ht="15.75" customHeight="1">
      <c r="A149" s="303"/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303"/>
      <c r="BF149" s="303"/>
      <c r="BG149" s="303"/>
      <c r="BH149" s="303"/>
      <c r="BI149" s="303"/>
      <c r="BJ149" s="303"/>
      <c r="BK149" s="303"/>
      <c r="BL149" s="303"/>
      <c r="BM149" s="303"/>
      <c r="BN149" s="303"/>
      <c r="BO149" s="303"/>
      <c r="BP149" s="303"/>
      <c r="BQ149" s="303"/>
      <c r="BR149" s="303"/>
      <c r="BS149" s="303"/>
      <c r="BT149" s="303"/>
      <c r="BU149" s="303"/>
      <c r="BV149" s="303"/>
      <c r="BW149" s="303"/>
      <c r="BX149" s="303"/>
      <c r="BY149" s="303"/>
      <c r="BZ149" s="303"/>
      <c r="CA149" s="303"/>
      <c r="CB149" s="303"/>
      <c r="CC149" s="303"/>
      <c r="CD149" s="303"/>
      <c r="CE149" s="303"/>
      <c r="CF149" s="303"/>
      <c r="CG149" s="303"/>
      <c r="CH149" s="303"/>
      <c r="CI149" s="303"/>
      <c r="CJ149" s="303"/>
      <c r="CK149" s="303"/>
      <c r="CL149" s="303"/>
      <c r="CM149" s="303"/>
      <c r="CN149" s="303"/>
      <c r="CO149" s="303"/>
      <c r="CP149" s="303"/>
      <c r="CQ149" s="303"/>
      <c r="CR149" s="303"/>
      <c r="CS149" s="303"/>
      <c r="CT149" s="303"/>
      <c r="CU149" s="303"/>
      <c r="CV149" s="303"/>
      <c r="CW149" s="303"/>
      <c r="CX149" s="303"/>
      <c r="CY149" s="303"/>
      <c r="CZ149" s="303"/>
      <c r="DA149" s="303"/>
      <c r="DB149" s="303"/>
      <c r="DC149" s="303"/>
      <c r="DD149" s="303"/>
      <c r="DE149" s="303"/>
      <c r="DF149" s="303"/>
      <c r="DG149" s="303"/>
      <c r="DH149" s="303"/>
      <c r="DI149" s="303"/>
      <c r="DJ149" s="303"/>
      <c r="DK149" s="303"/>
      <c r="DL149" s="303"/>
      <c r="DM149" s="303"/>
      <c r="DN149" s="303"/>
      <c r="DO149" s="303"/>
      <c r="DP149" s="303"/>
      <c r="DQ149" s="303"/>
      <c r="DR149" s="303"/>
      <c r="DS149" s="303"/>
      <c r="DT149" s="30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03"/>
      <c r="EM149" s="303"/>
      <c r="EN149" s="303"/>
      <c r="EO149" s="303"/>
      <c r="EP149" s="303"/>
      <c r="EQ149" s="303"/>
      <c r="ER149" s="303"/>
      <c r="ES149" s="303"/>
      <c r="ET149" s="303"/>
      <c r="EU149" s="303"/>
      <c r="EV149" s="303"/>
      <c r="EW149" s="303"/>
      <c r="EX149" s="303"/>
      <c r="EY149" s="303"/>
      <c r="EZ149" s="303"/>
      <c r="FA149" s="303"/>
      <c r="FB149" s="303"/>
      <c r="FC149" s="303"/>
      <c r="FD149" s="303"/>
      <c r="FE149" s="303"/>
      <c r="FF149" s="260"/>
      <c r="FH149" s="260"/>
      <c r="FI149" s="260"/>
      <c r="FJ149" s="260"/>
      <c r="FK149" s="260"/>
      <c r="FL149" s="260"/>
      <c r="FM149" s="260"/>
      <c r="FN149" s="260"/>
      <c r="FO149" s="260"/>
    </row>
    <row r="150" spans="1:171" ht="15.75" customHeight="1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3"/>
      <c r="AV150" s="303"/>
      <c r="AW150" s="303"/>
      <c r="AX150" s="303"/>
      <c r="AY150" s="303"/>
      <c r="AZ150" s="303"/>
      <c r="BA150" s="303"/>
      <c r="BB150" s="303"/>
      <c r="BC150" s="303"/>
      <c r="BD150" s="303"/>
      <c r="BE150" s="303"/>
      <c r="BF150" s="303"/>
      <c r="BG150" s="303"/>
      <c r="BH150" s="303"/>
      <c r="BI150" s="303"/>
      <c r="BJ150" s="303"/>
      <c r="BK150" s="303"/>
      <c r="BL150" s="303"/>
      <c r="BM150" s="303"/>
      <c r="BN150" s="303"/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  <c r="BY150" s="303"/>
      <c r="BZ150" s="303"/>
      <c r="CA150" s="303"/>
      <c r="CB150" s="303"/>
      <c r="CC150" s="303"/>
      <c r="CD150" s="303"/>
      <c r="CE150" s="303"/>
      <c r="CF150" s="303"/>
      <c r="CG150" s="303"/>
      <c r="CH150" s="303"/>
      <c r="CI150" s="303"/>
      <c r="CJ150" s="303"/>
      <c r="CK150" s="303"/>
      <c r="CL150" s="303"/>
      <c r="CM150" s="303"/>
      <c r="CN150" s="303"/>
      <c r="CO150" s="303"/>
      <c r="CP150" s="303"/>
      <c r="CQ150" s="303"/>
      <c r="CR150" s="303"/>
      <c r="CS150" s="303"/>
      <c r="CT150" s="303"/>
      <c r="CU150" s="303"/>
      <c r="CV150" s="303"/>
      <c r="CW150" s="303"/>
      <c r="CX150" s="303"/>
      <c r="CY150" s="303"/>
      <c r="CZ150" s="303"/>
      <c r="DA150" s="303"/>
      <c r="DB150" s="303"/>
      <c r="DC150" s="303"/>
      <c r="DD150" s="303"/>
      <c r="DE150" s="303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303"/>
      <c r="EA150" s="303"/>
      <c r="EB150" s="303"/>
      <c r="EC150" s="303"/>
      <c r="ED150" s="303"/>
      <c r="EE150" s="303"/>
      <c r="EF150" s="303"/>
      <c r="EG150" s="303"/>
      <c r="EH150" s="303"/>
      <c r="EI150" s="303"/>
      <c r="EJ150" s="303"/>
      <c r="EK150" s="303"/>
      <c r="EL150" s="303"/>
      <c r="EM150" s="303"/>
      <c r="EN150" s="303"/>
      <c r="EO150" s="303"/>
      <c r="EP150" s="303"/>
      <c r="EQ150" s="303"/>
      <c r="ER150" s="303"/>
      <c r="ES150" s="303"/>
      <c r="ET150" s="303"/>
      <c r="EU150" s="303"/>
      <c r="EV150" s="303"/>
      <c r="EW150" s="303"/>
      <c r="EX150" s="303"/>
      <c r="EY150" s="303"/>
      <c r="EZ150" s="303"/>
      <c r="FA150" s="303"/>
      <c r="FB150" s="303"/>
      <c r="FC150" s="303"/>
      <c r="FD150" s="303"/>
      <c r="FE150" s="303"/>
      <c r="FF150" s="260"/>
      <c r="FH150" s="260"/>
      <c r="FI150" s="260"/>
      <c r="FJ150" s="260"/>
      <c r="FK150" s="260"/>
      <c r="FL150" s="260"/>
      <c r="FM150" s="260"/>
      <c r="FN150" s="260"/>
      <c r="FO150" s="260"/>
    </row>
    <row r="151" spans="1:171" ht="15.75" customHeight="1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3"/>
      <c r="AC151" s="303"/>
      <c r="AD151" s="303"/>
      <c r="AE151" s="303"/>
      <c r="AF151" s="303"/>
      <c r="AG151" s="303"/>
      <c r="AH151" s="303"/>
      <c r="AI151" s="303"/>
      <c r="AJ151" s="303"/>
      <c r="AK151" s="303"/>
      <c r="AL151" s="303"/>
      <c r="AM151" s="303"/>
      <c r="AN151" s="303"/>
      <c r="AO151" s="303"/>
      <c r="AP151" s="303"/>
      <c r="AQ151" s="303"/>
      <c r="AR151" s="303"/>
      <c r="AS151" s="303"/>
      <c r="AT151" s="303"/>
      <c r="AU151" s="303"/>
      <c r="AV151" s="303"/>
      <c r="AW151" s="303"/>
      <c r="AX151" s="303"/>
      <c r="AY151" s="303"/>
      <c r="AZ151" s="303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303"/>
      <c r="BR151" s="303"/>
      <c r="BS151" s="303"/>
      <c r="BT151" s="303"/>
      <c r="BU151" s="303"/>
      <c r="BV151" s="303"/>
      <c r="BW151" s="303"/>
      <c r="BX151" s="303"/>
      <c r="BY151" s="303"/>
      <c r="BZ151" s="303"/>
      <c r="CA151" s="303"/>
      <c r="CB151" s="303"/>
      <c r="CC151" s="303"/>
      <c r="CD151" s="303"/>
      <c r="CE151" s="303"/>
      <c r="CF151" s="303"/>
      <c r="CG151" s="303"/>
      <c r="CH151" s="303"/>
      <c r="CI151" s="303"/>
      <c r="CJ151" s="303"/>
      <c r="CK151" s="303"/>
      <c r="CL151" s="303"/>
      <c r="CM151" s="303"/>
      <c r="CN151" s="303"/>
      <c r="CO151" s="303"/>
      <c r="CP151" s="303"/>
      <c r="CQ151" s="303"/>
      <c r="CR151" s="303"/>
      <c r="CS151" s="303"/>
      <c r="CT151" s="303"/>
      <c r="CU151" s="303"/>
      <c r="CV151" s="303"/>
      <c r="CW151" s="303"/>
      <c r="CX151" s="303"/>
      <c r="CY151" s="303"/>
      <c r="CZ151" s="303"/>
      <c r="DA151" s="303"/>
      <c r="DB151" s="303"/>
      <c r="DC151" s="303"/>
      <c r="DD151" s="303"/>
      <c r="DE151" s="303"/>
      <c r="DF151" s="303"/>
      <c r="DG151" s="303"/>
      <c r="DH151" s="303"/>
      <c r="DI151" s="303"/>
      <c r="DJ151" s="303"/>
      <c r="DK151" s="303"/>
      <c r="DL151" s="303"/>
      <c r="DM151" s="303"/>
      <c r="DN151" s="303"/>
      <c r="DO151" s="303"/>
      <c r="DP151" s="303"/>
      <c r="DQ151" s="303"/>
      <c r="DR151" s="303"/>
      <c r="DS151" s="303"/>
      <c r="DT151" s="303"/>
      <c r="DU151" s="303"/>
      <c r="DV151" s="303"/>
      <c r="DW151" s="303"/>
      <c r="DX151" s="303"/>
      <c r="DY151" s="303"/>
      <c r="DZ151" s="303"/>
      <c r="EA151" s="303"/>
      <c r="EB151" s="303"/>
      <c r="EC151" s="303"/>
      <c r="ED151" s="303"/>
      <c r="EE151" s="303"/>
      <c r="EF151" s="303"/>
      <c r="EG151" s="303"/>
      <c r="EH151" s="303"/>
      <c r="EI151" s="303"/>
      <c r="EJ151" s="303"/>
      <c r="EK151" s="303"/>
      <c r="EL151" s="303"/>
      <c r="EM151" s="303"/>
      <c r="EN151" s="303"/>
      <c r="EO151" s="303"/>
      <c r="EP151" s="303"/>
      <c r="EQ151" s="303"/>
      <c r="ER151" s="303"/>
      <c r="ES151" s="303"/>
      <c r="ET151" s="303"/>
      <c r="EU151" s="303"/>
      <c r="EV151" s="303"/>
      <c r="EW151" s="303"/>
      <c r="EX151" s="303"/>
      <c r="EY151" s="303"/>
      <c r="EZ151" s="303"/>
      <c r="FA151" s="303"/>
      <c r="FB151" s="303"/>
      <c r="FC151" s="303"/>
      <c r="FD151" s="303"/>
      <c r="FE151" s="303"/>
      <c r="FF151" s="260"/>
      <c r="FH151" s="260"/>
      <c r="FI151" s="260"/>
      <c r="FJ151" s="260"/>
      <c r="FK151" s="260"/>
      <c r="FL151" s="260"/>
      <c r="FM151" s="260"/>
      <c r="FN151" s="260"/>
      <c r="FO151" s="260"/>
    </row>
    <row r="152" spans="1:171" ht="15.75" customHeight="1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  <c r="BB152" s="303"/>
      <c r="BC152" s="303"/>
      <c r="BD152" s="303"/>
      <c r="BE152" s="303"/>
      <c r="BF152" s="303"/>
      <c r="BG152" s="303"/>
      <c r="BH152" s="303"/>
      <c r="BI152" s="303"/>
      <c r="BJ152" s="303"/>
      <c r="BK152" s="303"/>
      <c r="BL152" s="303"/>
      <c r="BM152" s="303"/>
      <c r="BN152" s="303"/>
      <c r="BO152" s="303"/>
      <c r="BP152" s="303"/>
      <c r="BQ152" s="303"/>
      <c r="BR152" s="303"/>
      <c r="BS152" s="303"/>
      <c r="BT152" s="303"/>
      <c r="BU152" s="303"/>
      <c r="BV152" s="303"/>
      <c r="BW152" s="303"/>
      <c r="BX152" s="303"/>
      <c r="BY152" s="303"/>
      <c r="BZ152" s="303"/>
      <c r="CA152" s="303"/>
      <c r="CB152" s="303"/>
      <c r="CC152" s="303"/>
      <c r="CD152" s="303"/>
      <c r="CE152" s="303"/>
      <c r="CF152" s="303"/>
      <c r="CG152" s="303"/>
      <c r="CH152" s="303"/>
      <c r="CI152" s="303"/>
      <c r="CJ152" s="303"/>
      <c r="CK152" s="303"/>
      <c r="CL152" s="303"/>
      <c r="CM152" s="303"/>
      <c r="CN152" s="303"/>
      <c r="CO152" s="303"/>
      <c r="CP152" s="303"/>
      <c r="CQ152" s="303"/>
      <c r="CR152" s="303"/>
      <c r="CS152" s="303"/>
      <c r="CT152" s="303"/>
      <c r="CU152" s="303"/>
      <c r="CV152" s="303"/>
      <c r="CW152" s="303"/>
      <c r="CX152" s="303"/>
      <c r="CY152" s="303"/>
      <c r="CZ152" s="303"/>
      <c r="DA152" s="303"/>
      <c r="DB152" s="303"/>
      <c r="DC152" s="303"/>
      <c r="DD152" s="303"/>
      <c r="DE152" s="303"/>
      <c r="DF152" s="303"/>
      <c r="DG152" s="303"/>
      <c r="DH152" s="303"/>
      <c r="DI152" s="303"/>
      <c r="DJ152" s="303"/>
      <c r="DK152" s="303"/>
      <c r="DL152" s="303"/>
      <c r="DM152" s="303"/>
      <c r="DN152" s="303"/>
      <c r="DO152" s="303"/>
      <c r="DP152" s="303"/>
      <c r="DQ152" s="303"/>
      <c r="DR152" s="303"/>
      <c r="DS152" s="303"/>
      <c r="DT152" s="303"/>
      <c r="DU152" s="303"/>
      <c r="DV152" s="303"/>
      <c r="DW152" s="303"/>
      <c r="DX152" s="303"/>
      <c r="DY152" s="303"/>
      <c r="DZ152" s="303"/>
      <c r="EA152" s="303"/>
      <c r="EB152" s="303"/>
      <c r="EC152" s="303"/>
      <c r="ED152" s="303"/>
      <c r="EE152" s="303"/>
      <c r="EF152" s="303"/>
      <c r="EG152" s="303"/>
      <c r="EH152" s="303"/>
      <c r="EI152" s="303"/>
      <c r="EJ152" s="303"/>
      <c r="EK152" s="303"/>
      <c r="EL152" s="303"/>
      <c r="EM152" s="303"/>
      <c r="EN152" s="303"/>
      <c r="EO152" s="303"/>
      <c r="EP152" s="303"/>
      <c r="EQ152" s="303"/>
      <c r="ER152" s="303"/>
      <c r="ES152" s="303"/>
      <c r="ET152" s="303"/>
      <c r="EU152" s="303"/>
      <c r="EV152" s="303"/>
      <c r="EW152" s="303"/>
      <c r="EX152" s="303"/>
      <c r="EY152" s="303"/>
      <c r="EZ152" s="303"/>
      <c r="FA152" s="303"/>
      <c r="FB152" s="303"/>
      <c r="FC152" s="303"/>
      <c r="FD152" s="303"/>
      <c r="FE152" s="303"/>
      <c r="FF152" s="260"/>
      <c r="FH152" s="260"/>
      <c r="FI152" s="260"/>
      <c r="FJ152" s="260"/>
      <c r="FK152" s="260"/>
      <c r="FL152" s="260"/>
      <c r="FM152" s="260"/>
      <c r="FN152" s="260"/>
      <c r="FO152" s="260"/>
    </row>
    <row r="153" spans="1:171" ht="15.75" customHeight="1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  <c r="AA153" s="303"/>
      <c r="AB153" s="303"/>
      <c r="AC153" s="303"/>
      <c r="AD153" s="303"/>
      <c r="AE153" s="303"/>
      <c r="AF153" s="303"/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  <c r="BY153" s="303"/>
      <c r="BZ153" s="303"/>
      <c r="CA153" s="303"/>
      <c r="CB153" s="303"/>
      <c r="CC153" s="303"/>
      <c r="CD153" s="303"/>
      <c r="CE153" s="303"/>
      <c r="CF153" s="303"/>
      <c r="CG153" s="303"/>
      <c r="CH153" s="303"/>
      <c r="CI153" s="303"/>
      <c r="CJ153" s="303"/>
      <c r="CK153" s="303"/>
      <c r="CL153" s="303"/>
      <c r="CM153" s="303"/>
      <c r="CN153" s="303"/>
      <c r="CO153" s="303"/>
      <c r="CP153" s="303"/>
      <c r="CQ153" s="303"/>
      <c r="CR153" s="303"/>
      <c r="CS153" s="303"/>
      <c r="CT153" s="303"/>
      <c r="CU153" s="303"/>
      <c r="CV153" s="303"/>
      <c r="CW153" s="303"/>
      <c r="CX153" s="303"/>
      <c r="CY153" s="303"/>
      <c r="CZ153" s="303"/>
      <c r="DA153" s="303"/>
      <c r="DB153" s="303"/>
      <c r="DC153" s="303"/>
      <c r="DD153" s="303"/>
      <c r="DE153" s="303"/>
      <c r="DF153" s="303"/>
      <c r="DG153" s="303"/>
      <c r="DH153" s="303"/>
      <c r="DI153" s="303"/>
      <c r="DJ153" s="303"/>
      <c r="DK153" s="303"/>
      <c r="DL153" s="303"/>
      <c r="DM153" s="303"/>
      <c r="DN153" s="303"/>
      <c r="DO153" s="303"/>
      <c r="DP153" s="303"/>
      <c r="DQ153" s="303"/>
      <c r="DR153" s="303"/>
      <c r="DS153" s="303"/>
      <c r="DT153" s="303"/>
      <c r="DU153" s="303"/>
      <c r="DV153" s="303"/>
      <c r="DW153" s="303"/>
      <c r="DX153" s="303"/>
      <c r="DY153" s="303"/>
      <c r="DZ153" s="303"/>
      <c r="EA153" s="303"/>
      <c r="EB153" s="303"/>
      <c r="EC153" s="303"/>
      <c r="ED153" s="303"/>
      <c r="EE153" s="303"/>
      <c r="EF153" s="303"/>
      <c r="EG153" s="303"/>
      <c r="EH153" s="303"/>
      <c r="EI153" s="303"/>
      <c r="EJ153" s="303"/>
      <c r="EK153" s="303"/>
      <c r="EL153" s="303"/>
      <c r="EM153" s="303"/>
      <c r="EN153" s="303"/>
      <c r="EO153" s="303"/>
      <c r="EP153" s="303"/>
      <c r="EQ153" s="303"/>
      <c r="ER153" s="303"/>
      <c r="ES153" s="303"/>
      <c r="ET153" s="303"/>
      <c r="EU153" s="303"/>
      <c r="EV153" s="303"/>
      <c r="EW153" s="303"/>
      <c r="EX153" s="303"/>
      <c r="EY153" s="303"/>
      <c r="EZ153" s="303"/>
      <c r="FA153" s="303"/>
      <c r="FB153" s="303"/>
      <c r="FC153" s="303"/>
      <c r="FD153" s="303"/>
      <c r="FE153" s="303"/>
      <c r="FF153" s="260"/>
      <c r="FH153" s="260"/>
      <c r="FI153" s="260"/>
      <c r="FJ153" s="260"/>
      <c r="FK153" s="260"/>
      <c r="FL153" s="260"/>
      <c r="FM153" s="260"/>
      <c r="FN153" s="260"/>
      <c r="FO153" s="260"/>
    </row>
    <row r="154" spans="1:171" ht="15.75" customHeight="1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  <c r="AA154" s="303"/>
      <c r="AB154" s="303"/>
      <c r="AC154" s="303"/>
      <c r="AD154" s="303"/>
      <c r="AE154" s="303"/>
      <c r="AF154" s="303"/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  <c r="BY154" s="303"/>
      <c r="BZ154" s="303"/>
      <c r="CA154" s="303"/>
      <c r="CB154" s="303"/>
      <c r="CC154" s="303"/>
      <c r="CD154" s="303"/>
      <c r="CE154" s="303"/>
      <c r="CF154" s="303"/>
      <c r="CG154" s="303"/>
      <c r="CH154" s="303"/>
      <c r="CI154" s="303"/>
      <c r="CJ154" s="303"/>
      <c r="CK154" s="303"/>
      <c r="CL154" s="303"/>
      <c r="CM154" s="303"/>
      <c r="CN154" s="303"/>
      <c r="CO154" s="303"/>
      <c r="CP154" s="303"/>
      <c r="CQ154" s="303"/>
      <c r="CR154" s="303"/>
      <c r="CS154" s="303"/>
      <c r="CT154" s="303"/>
      <c r="CU154" s="303"/>
      <c r="CV154" s="303"/>
      <c r="CW154" s="303"/>
      <c r="CX154" s="303"/>
      <c r="CY154" s="303"/>
      <c r="CZ154" s="303"/>
      <c r="DA154" s="303"/>
      <c r="DB154" s="303"/>
      <c r="DC154" s="303"/>
      <c r="DD154" s="303"/>
      <c r="DE154" s="303"/>
      <c r="DF154" s="303"/>
      <c r="DG154" s="303"/>
      <c r="DH154" s="303"/>
      <c r="DI154" s="303"/>
      <c r="DJ154" s="303"/>
      <c r="DK154" s="303"/>
      <c r="DL154" s="303"/>
      <c r="DM154" s="303"/>
      <c r="DN154" s="303"/>
      <c r="DO154" s="303"/>
      <c r="DP154" s="303"/>
      <c r="DQ154" s="303"/>
      <c r="DR154" s="303"/>
      <c r="DS154" s="303"/>
      <c r="DT154" s="303"/>
      <c r="DU154" s="303"/>
      <c r="DV154" s="303"/>
      <c r="DW154" s="303"/>
      <c r="DX154" s="303"/>
      <c r="DY154" s="303"/>
      <c r="DZ154" s="303"/>
      <c r="EA154" s="303"/>
      <c r="EB154" s="303"/>
      <c r="EC154" s="303"/>
      <c r="ED154" s="303"/>
      <c r="EE154" s="303"/>
      <c r="EF154" s="303"/>
      <c r="EG154" s="303"/>
      <c r="EH154" s="303"/>
      <c r="EI154" s="303"/>
      <c r="EJ154" s="303"/>
      <c r="EK154" s="303"/>
      <c r="EL154" s="303"/>
      <c r="EM154" s="303"/>
      <c r="EN154" s="303"/>
      <c r="EO154" s="303"/>
      <c r="EP154" s="303"/>
      <c r="EQ154" s="303"/>
      <c r="ER154" s="303"/>
      <c r="ES154" s="303"/>
      <c r="ET154" s="303"/>
      <c r="EU154" s="303"/>
      <c r="EV154" s="303"/>
      <c r="EW154" s="303"/>
      <c r="EX154" s="303"/>
      <c r="EY154" s="303"/>
      <c r="EZ154" s="303"/>
      <c r="FA154" s="303"/>
      <c r="FB154" s="303"/>
      <c r="FC154" s="303"/>
      <c r="FD154" s="303"/>
      <c r="FE154" s="303"/>
      <c r="FF154" s="260"/>
      <c r="FH154" s="260"/>
      <c r="FI154" s="260"/>
      <c r="FJ154" s="260"/>
      <c r="FK154" s="260"/>
      <c r="FL154" s="260"/>
      <c r="FM154" s="260"/>
      <c r="FN154" s="260"/>
      <c r="FO154" s="260"/>
    </row>
    <row r="155" spans="1:171" ht="15.75" customHeight="1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303"/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  <c r="BB155" s="303"/>
      <c r="BC155" s="303"/>
      <c r="BD155" s="303"/>
      <c r="BE155" s="303"/>
      <c r="BF155" s="303"/>
      <c r="BG155" s="303"/>
      <c r="BH155" s="303"/>
      <c r="BI155" s="303"/>
      <c r="BJ155" s="303"/>
      <c r="BK155" s="303"/>
      <c r="BL155" s="303"/>
      <c r="BM155" s="303"/>
      <c r="BN155" s="303"/>
      <c r="BO155" s="303"/>
      <c r="BP155" s="303"/>
      <c r="BQ155" s="303"/>
      <c r="BR155" s="303"/>
      <c r="BS155" s="303"/>
      <c r="BT155" s="303"/>
      <c r="BU155" s="303"/>
      <c r="BV155" s="303"/>
      <c r="BW155" s="303"/>
      <c r="BX155" s="303"/>
      <c r="BY155" s="303"/>
      <c r="BZ155" s="303"/>
      <c r="CA155" s="303"/>
      <c r="CB155" s="303"/>
      <c r="CC155" s="303"/>
      <c r="CD155" s="303"/>
      <c r="CE155" s="303"/>
      <c r="CF155" s="303"/>
      <c r="CG155" s="303"/>
      <c r="CH155" s="303"/>
      <c r="CI155" s="303"/>
      <c r="CJ155" s="303"/>
      <c r="CK155" s="303"/>
      <c r="CL155" s="303"/>
      <c r="CM155" s="303"/>
      <c r="CN155" s="303"/>
      <c r="CO155" s="303"/>
      <c r="CP155" s="303"/>
      <c r="CQ155" s="303"/>
      <c r="CR155" s="303"/>
      <c r="CS155" s="303"/>
      <c r="CT155" s="303"/>
      <c r="CU155" s="303"/>
      <c r="CV155" s="303"/>
      <c r="CW155" s="303"/>
      <c r="CX155" s="303"/>
      <c r="CY155" s="303"/>
      <c r="CZ155" s="303"/>
      <c r="DA155" s="303"/>
      <c r="DB155" s="303"/>
      <c r="DC155" s="303"/>
      <c r="DD155" s="303"/>
      <c r="DE155" s="303"/>
      <c r="DF155" s="303"/>
      <c r="DG155" s="303"/>
      <c r="DH155" s="303"/>
      <c r="DI155" s="303"/>
      <c r="DJ155" s="303"/>
      <c r="DK155" s="303"/>
      <c r="DL155" s="303"/>
      <c r="DM155" s="303"/>
      <c r="DN155" s="303"/>
      <c r="DO155" s="303"/>
      <c r="DP155" s="303"/>
      <c r="DQ155" s="303"/>
      <c r="DR155" s="303"/>
      <c r="DS155" s="303"/>
      <c r="DT155" s="303"/>
      <c r="DU155" s="303"/>
      <c r="DV155" s="303"/>
      <c r="DW155" s="303"/>
      <c r="DX155" s="303"/>
      <c r="DY155" s="303"/>
      <c r="DZ155" s="303"/>
      <c r="EA155" s="303"/>
      <c r="EB155" s="303"/>
      <c r="EC155" s="303"/>
      <c r="ED155" s="303"/>
      <c r="EE155" s="303"/>
      <c r="EF155" s="303"/>
      <c r="EG155" s="303"/>
      <c r="EH155" s="303"/>
      <c r="EI155" s="303"/>
      <c r="EJ155" s="303"/>
      <c r="EK155" s="303"/>
      <c r="EL155" s="303"/>
      <c r="EM155" s="303"/>
      <c r="EN155" s="303"/>
      <c r="EO155" s="303"/>
      <c r="EP155" s="303"/>
      <c r="EQ155" s="303"/>
      <c r="ER155" s="303"/>
      <c r="ES155" s="303"/>
      <c r="ET155" s="303"/>
      <c r="EU155" s="303"/>
      <c r="EV155" s="303"/>
      <c r="EW155" s="303"/>
      <c r="EX155" s="303"/>
      <c r="EY155" s="303"/>
      <c r="EZ155" s="303"/>
      <c r="FA155" s="303"/>
      <c r="FB155" s="303"/>
      <c r="FC155" s="303"/>
      <c r="FD155" s="303"/>
      <c r="FE155" s="303"/>
      <c r="FF155" s="260"/>
      <c r="FH155" s="260"/>
      <c r="FI155" s="260"/>
      <c r="FJ155" s="260"/>
      <c r="FK155" s="260"/>
      <c r="FL155" s="260"/>
      <c r="FM155" s="260"/>
      <c r="FN155" s="260"/>
      <c r="FO155" s="260"/>
    </row>
    <row r="156" spans="1:171" ht="15.75" customHeight="1">
      <c r="A156" s="303"/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  <c r="AC156" s="303"/>
      <c r="AD156" s="303"/>
      <c r="AE156" s="303"/>
      <c r="AF156" s="303"/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  <c r="BY156" s="303"/>
      <c r="BZ156" s="303"/>
      <c r="CA156" s="303"/>
      <c r="CB156" s="303"/>
      <c r="CC156" s="303"/>
      <c r="CD156" s="303"/>
      <c r="CE156" s="303"/>
      <c r="CF156" s="303"/>
      <c r="CG156" s="303"/>
      <c r="CH156" s="303"/>
      <c r="CI156" s="303"/>
      <c r="CJ156" s="303"/>
      <c r="CK156" s="303"/>
      <c r="CL156" s="303"/>
      <c r="CM156" s="303"/>
      <c r="CN156" s="303"/>
      <c r="CO156" s="303"/>
      <c r="CP156" s="303"/>
      <c r="CQ156" s="303"/>
      <c r="CR156" s="303"/>
      <c r="CS156" s="303"/>
      <c r="CT156" s="303"/>
      <c r="CU156" s="303"/>
      <c r="CV156" s="303"/>
      <c r="CW156" s="303"/>
      <c r="CX156" s="303"/>
      <c r="CY156" s="303"/>
      <c r="CZ156" s="303"/>
      <c r="DA156" s="303"/>
      <c r="DB156" s="303"/>
      <c r="DC156" s="303"/>
      <c r="DD156" s="303"/>
      <c r="DE156" s="303"/>
      <c r="DF156" s="303"/>
      <c r="DG156" s="303"/>
      <c r="DH156" s="303"/>
      <c r="DI156" s="303"/>
      <c r="DJ156" s="303"/>
      <c r="DK156" s="303"/>
      <c r="DL156" s="303"/>
      <c r="DM156" s="303"/>
      <c r="DN156" s="303"/>
      <c r="DO156" s="303"/>
      <c r="DP156" s="303"/>
      <c r="DQ156" s="303"/>
      <c r="DR156" s="303"/>
      <c r="DS156" s="303"/>
      <c r="DT156" s="303"/>
      <c r="DU156" s="303"/>
      <c r="DV156" s="303"/>
      <c r="DW156" s="303"/>
      <c r="DX156" s="303"/>
      <c r="DY156" s="303"/>
      <c r="DZ156" s="303"/>
      <c r="EA156" s="303"/>
      <c r="EB156" s="303"/>
      <c r="EC156" s="303"/>
      <c r="ED156" s="303"/>
      <c r="EE156" s="303"/>
      <c r="EF156" s="303"/>
      <c r="EG156" s="303"/>
      <c r="EH156" s="303"/>
      <c r="EI156" s="303"/>
      <c r="EJ156" s="303"/>
      <c r="EK156" s="303"/>
      <c r="EL156" s="303"/>
      <c r="EM156" s="303"/>
      <c r="EN156" s="303"/>
      <c r="EO156" s="303"/>
      <c r="EP156" s="303"/>
      <c r="EQ156" s="303"/>
      <c r="ER156" s="303"/>
      <c r="ES156" s="303"/>
      <c r="ET156" s="303"/>
      <c r="EU156" s="303"/>
      <c r="EV156" s="303"/>
      <c r="EW156" s="303"/>
      <c r="EX156" s="303"/>
      <c r="EY156" s="303"/>
      <c r="EZ156" s="303"/>
      <c r="FA156" s="303"/>
      <c r="FB156" s="303"/>
      <c r="FC156" s="303"/>
      <c r="FD156" s="303"/>
      <c r="FE156" s="303"/>
      <c r="FF156" s="260"/>
      <c r="FH156" s="260"/>
      <c r="FI156" s="260"/>
      <c r="FJ156" s="260"/>
      <c r="FK156" s="260"/>
      <c r="FL156" s="260"/>
      <c r="FM156" s="260"/>
      <c r="FN156" s="260"/>
      <c r="FO156" s="260"/>
    </row>
    <row r="157" spans="1:171" ht="15.75" customHeight="1">
      <c r="A157" s="303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3"/>
      <c r="AC157" s="303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3"/>
      <c r="BD157" s="303"/>
      <c r="BE157" s="303"/>
      <c r="BF157" s="303"/>
      <c r="BG157" s="303"/>
      <c r="BH157" s="303"/>
      <c r="BI157" s="303"/>
      <c r="BJ157" s="303"/>
      <c r="BK157" s="303"/>
      <c r="BL157" s="303"/>
      <c r="BM157" s="303"/>
      <c r="BN157" s="303"/>
      <c r="BO157" s="303"/>
      <c r="BP157" s="303"/>
      <c r="BQ157" s="303"/>
      <c r="BR157" s="303"/>
      <c r="BS157" s="303"/>
      <c r="BT157" s="303"/>
      <c r="BU157" s="303"/>
      <c r="BV157" s="303"/>
      <c r="BW157" s="303"/>
      <c r="BX157" s="303"/>
      <c r="BY157" s="303"/>
      <c r="BZ157" s="303"/>
      <c r="CA157" s="303"/>
      <c r="CB157" s="303"/>
      <c r="CC157" s="303"/>
      <c r="CD157" s="303"/>
      <c r="CE157" s="303"/>
      <c r="CF157" s="303"/>
      <c r="CG157" s="303"/>
      <c r="CH157" s="303"/>
      <c r="CI157" s="303"/>
      <c r="CJ157" s="303"/>
      <c r="CK157" s="303"/>
      <c r="CL157" s="303"/>
      <c r="CM157" s="303"/>
      <c r="CN157" s="303"/>
      <c r="CO157" s="303"/>
      <c r="CP157" s="303"/>
      <c r="CQ157" s="303"/>
      <c r="CR157" s="303"/>
      <c r="CS157" s="303"/>
      <c r="CT157" s="303"/>
      <c r="CU157" s="303"/>
      <c r="CV157" s="303"/>
      <c r="CW157" s="303"/>
      <c r="CX157" s="303"/>
      <c r="CY157" s="303"/>
      <c r="CZ157" s="303"/>
      <c r="DA157" s="303"/>
      <c r="DB157" s="303"/>
      <c r="DC157" s="303"/>
      <c r="DD157" s="303"/>
      <c r="DE157" s="303"/>
      <c r="DF157" s="303"/>
      <c r="DG157" s="303"/>
      <c r="DH157" s="303"/>
      <c r="DI157" s="303"/>
      <c r="DJ157" s="303"/>
      <c r="DK157" s="303"/>
      <c r="DL157" s="303"/>
      <c r="DM157" s="303"/>
      <c r="DN157" s="303"/>
      <c r="DO157" s="303"/>
      <c r="DP157" s="303"/>
      <c r="DQ157" s="303"/>
      <c r="DR157" s="303"/>
      <c r="DS157" s="303"/>
      <c r="DT157" s="303"/>
      <c r="DU157" s="303"/>
      <c r="DV157" s="303"/>
      <c r="DW157" s="303"/>
      <c r="DX157" s="303"/>
      <c r="DY157" s="303"/>
      <c r="DZ157" s="303"/>
      <c r="EA157" s="303"/>
      <c r="EB157" s="303"/>
      <c r="EC157" s="303"/>
      <c r="ED157" s="303"/>
      <c r="EE157" s="303"/>
      <c r="EF157" s="303"/>
      <c r="EG157" s="303"/>
      <c r="EH157" s="303"/>
      <c r="EI157" s="303"/>
      <c r="EJ157" s="303"/>
      <c r="EK157" s="303"/>
      <c r="EL157" s="303"/>
      <c r="EM157" s="303"/>
      <c r="EN157" s="303"/>
      <c r="EO157" s="303"/>
      <c r="EP157" s="303"/>
      <c r="EQ157" s="303"/>
      <c r="ER157" s="303"/>
      <c r="ES157" s="303"/>
      <c r="ET157" s="303"/>
      <c r="EU157" s="303"/>
      <c r="EV157" s="303"/>
      <c r="EW157" s="303"/>
      <c r="EX157" s="303"/>
      <c r="EY157" s="303"/>
      <c r="EZ157" s="303"/>
      <c r="FA157" s="303"/>
      <c r="FB157" s="303"/>
      <c r="FC157" s="303"/>
      <c r="FD157" s="303"/>
      <c r="FE157" s="303"/>
      <c r="FF157" s="260"/>
      <c r="FH157" s="260"/>
      <c r="FI157" s="260"/>
      <c r="FJ157" s="260"/>
      <c r="FK157" s="260"/>
      <c r="FL157" s="260"/>
      <c r="FM157" s="260"/>
      <c r="FN157" s="260"/>
      <c r="FO157" s="260"/>
    </row>
    <row r="158" spans="1:171" ht="15.75" customHeight="1">
      <c r="A158" s="303"/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  <c r="T158" s="303"/>
      <c r="U158" s="303"/>
      <c r="V158" s="303"/>
      <c r="W158" s="303"/>
      <c r="X158" s="303"/>
      <c r="Y158" s="303"/>
      <c r="Z158" s="303"/>
      <c r="AA158" s="303"/>
      <c r="AB158" s="303"/>
      <c r="AC158" s="303"/>
      <c r="AD158" s="303"/>
      <c r="AE158" s="303"/>
      <c r="AF158" s="303"/>
      <c r="AG158" s="303"/>
      <c r="AH158" s="303"/>
      <c r="AI158" s="303"/>
      <c r="AJ158" s="303"/>
      <c r="AK158" s="303"/>
      <c r="AL158" s="303"/>
      <c r="AM158" s="303"/>
      <c r="AN158" s="303"/>
      <c r="AO158" s="303"/>
      <c r="AP158" s="303"/>
      <c r="AQ158" s="303"/>
      <c r="AR158" s="303"/>
      <c r="AS158" s="303"/>
      <c r="AT158" s="303"/>
      <c r="AU158" s="303"/>
      <c r="AV158" s="303"/>
      <c r="AW158" s="303"/>
      <c r="AX158" s="303"/>
      <c r="AY158" s="303"/>
      <c r="AZ158" s="303"/>
      <c r="BA158" s="303"/>
      <c r="BB158" s="303"/>
      <c r="BC158" s="303"/>
      <c r="BD158" s="303"/>
      <c r="BE158" s="303"/>
      <c r="BF158" s="303"/>
      <c r="BG158" s="303"/>
      <c r="BH158" s="303"/>
      <c r="BI158" s="303"/>
      <c r="BJ158" s="303"/>
      <c r="BK158" s="303"/>
      <c r="BL158" s="303"/>
      <c r="BM158" s="303"/>
      <c r="BN158" s="303"/>
      <c r="BO158" s="303"/>
      <c r="BP158" s="303"/>
      <c r="BQ158" s="303"/>
      <c r="BR158" s="303"/>
      <c r="BS158" s="303"/>
      <c r="BT158" s="303"/>
      <c r="BU158" s="303"/>
      <c r="BV158" s="303"/>
      <c r="BW158" s="303"/>
      <c r="BX158" s="303"/>
      <c r="BY158" s="303"/>
      <c r="BZ158" s="303"/>
      <c r="CA158" s="303"/>
      <c r="CB158" s="303"/>
      <c r="CC158" s="303"/>
      <c r="CD158" s="303"/>
      <c r="CE158" s="303"/>
      <c r="CF158" s="303"/>
      <c r="CG158" s="303"/>
      <c r="CH158" s="303"/>
      <c r="CI158" s="303"/>
      <c r="CJ158" s="303"/>
      <c r="CK158" s="303"/>
      <c r="CL158" s="303"/>
      <c r="CM158" s="303"/>
      <c r="CN158" s="303"/>
      <c r="CO158" s="303"/>
      <c r="CP158" s="303"/>
      <c r="CQ158" s="303"/>
      <c r="CR158" s="303"/>
      <c r="CS158" s="303"/>
      <c r="CT158" s="303"/>
      <c r="CU158" s="303"/>
      <c r="CV158" s="303"/>
      <c r="CW158" s="303"/>
      <c r="CX158" s="303"/>
      <c r="CY158" s="303"/>
      <c r="CZ158" s="303"/>
      <c r="DA158" s="303"/>
      <c r="DB158" s="303"/>
      <c r="DC158" s="303"/>
      <c r="DD158" s="303"/>
      <c r="DE158" s="303"/>
      <c r="DF158" s="303"/>
      <c r="DG158" s="303"/>
      <c r="DH158" s="303"/>
      <c r="DI158" s="303"/>
      <c r="DJ158" s="303"/>
      <c r="DK158" s="303"/>
      <c r="DL158" s="303"/>
      <c r="DM158" s="303"/>
      <c r="DN158" s="303"/>
      <c r="DO158" s="303"/>
      <c r="DP158" s="303"/>
      <c r="DQ158" s="303"/>
      <c r="DR158" s="303"/>
      <c r="DS158" s="303"/>
      <c r="DT158" s="303"/>
      <c r="DU158" s="303"/>
      <c r="DV158" s="303"/>
      <c r="DW158" s="303"/>
      <c r="DX158" s="303"/>
      <c r="DY158" s="303"/>
      <c r="DZ158" s="303"/>
      <c r="EA158" s="303"/>
      <c r="EB158" s="303"/>
      <c r="EC158" s="303"/>
      <c r="ED158" s="303"/>
      <c r="EE158" s="303"/>
      <c r="EF158" s="303"/>
      <c r="EG158" s="303"/>
      <c r="EH158" s="303"/>
      <c r="EI158" s="303"/>
      <c r="EJ158" s="303"/>
      <c r="EK158" s="303"/>
      <c r="EL158" s="303"/>
      <c r="EM158" s="303"/>
      <c r="EN158" s="303"/>
      <c r="EO158" s="303"/>
      <c r="EP158" s="303"/>
      <c r="EQ158" s="303"/>
      <c r="ER158" s="303"/>
      <c r="ES158" s="303"/>
      <c r="ET158" s="303"/>
      <c r="EU158" s="303"/>
      <c r="EV158" s="303"/>
      <c r="EW158" s="303"/>
      <c r="EX158" s="303"/>
      <c r="EY158" s="303"/>
      <c r="EZ158" s="303"/>
      <c r="FA158" s="303"/>
      <c r="FB158" s="303"/>
      <c r="FC158" s="303"/>
      <c r="FD158" s="303"/>
      <c r="FE158" s="303"/>
      <c r="FF158" s="260"/>
      <c r="FH158" s="260"/>
      <c r="FI158" s="260"/>
      <c r="FJ158" s="260"/>
      <c r="FK158" s="260"/>
      <c r="FL158" s="260"/>
      <c r="FM158" s="260"/>
      <c r="FN158" s="260"/>
      <c r="FO158" s="260"/>
    </row>
    <row r="159" spans="1:171" ht="15.75" customHeight="1">
      <c r="A159" s="303"/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3"/>
      <c r="AV159" s="303"/>
      <c r="AW159" s="303"/>
      <c r="AX159" s="303"/>
      <c r="AY159" s="303"/>
      <c r="AZ159" s="303"/>
      <c r="BA159" s="303"/>
      <c r="BB159" s="303"/>
      <c r="BC159" s="303"/>
      <c r="BD159" s="303"/>
      <c r="BE159" s="303"/>
      <c r="BF159" s="303"/>
      <c r="BG159" s="303"/>
      <c r="BH159" s="303"/>
      <c r="BI159" s="303"/>
      <c r="BJ159" s="303"/>
      <c r="BK159" s="303"/>
      <c r="BL159" s="303"/>
      <c r="BM159" s="303"/>
      <c r="BN159" s="303"/>
      <c r="BO159" s="303"/>
      <c r="BP159" s="303"/>
      <c r="BQ159" s="303"/>
      <c r="BR159" s="303"/>
      <c r="BS159" s="303"/>
      <c r="BT159" s="303"/>
      <c r="BU159" s="303"/>
      <c r="BV159" s="303"/>
      <c r="BW159" s="303"/>
      <c r="BX159" s="303"/>
      <c r="BY159" s="303"/>
      <c r="BZ159" s="303"/>
      <c r="CA159" s="303"/>
      <c r="CB159" s="303"/>
      <c r="CC159" s="303"/>
      <c r="CD159" s="303"/>
      <c r="CE159" s="303"/>
      <c r="CF159" s="303"/>
      <c r="CG159" s="303"/>
      <c r="CH159" s="303"/>
      <c r="CI159" s="303"/>
      <c r="CJ159" s="303"/>
      <c r="CK159" s="303"/>
      <c r="CL159" s="303"/>
      <c r="CM159" s="303"/>
      <c r="CN159" s="303"/>
      <c r="CO159" s="303"/>
      <c r="CP159" s="303"/>
      <c r="CQ159" s="303"/>
      <c r="CR159" s="303"/>
      <c r="CS159" s="303"/>
      <c r="CT159" s="303"/>
      <c r="CU159" s="303"/>
      <c r="CV159" s="303"/>
      <c r="CW159" s="303"/>
      <c r="CX159" s="303"/>
      <c r="CY159" s="303"/>
      <c r="CZ159" s="303"/>
      <c r="DA159" s="303"/>
      <c r="DB159" s="303"/>
      <c r="DC159" s="303"/>
      <c r="DD159" s="303"/>
      <c r="DE159" s="303"/>
      <c r="DF159" s="303"/>
      <c r="DG159" s="303"/>
      <c r="DH159" s="303"/>
      <c r="DI159" s="303"/>
      <c r="DJ159" s="303"/>
      <c r="DK159" s="303"/>
      <c r="DL159" s="303"/>
      <c r="DM159" s="303"/>
      <c r="DN159" s="303"/>
      <c r="DO159" s="303"/>
      <c r="DP159" s="303"/>
      <c r="DQ159" s="303"/>
      <c r="DR159" s="303"/>
      <c r="DS159" s="303"/>
      <c r="DT159" s="303"/>
      <c r="DU159" s="303"/>
      <c r="DV159" s="303"/>
      <c r="DW159" s="303"/>
      <c r="DX159" s="303"/>
      <c r="DY159" s="303"/>
      <c r="DZ159" s="303"/>
      <c r="EA159" s="303"/>
      <c r="EB159" s="303"/>
      <c r="EC159" s="303"/>
      <c r="ED159" s="303"/>
      <c r="EE159" s="303"/>
      <c r="EF159" s="303"/>
      <c r="EG159" s="303"/>
      <c r="EH159" s="303"/>
      <c r="EI159" s="303"/>
      <c r="EJ159" s="303"/>
      <c r="EK159" s="303"/>
      <c r="EL159" s="303"/>
      <c r="EM159" s="303"/>
      <c r="EN159" s="303"/>
      <c r="EO159" s="303"/>
      <c r="EP159" s="303"/>
      <c r="EQ159" s="303"/>
      <c r="ER159" s="303"/>
      <c r="ES159" s="303"/>
      <c r="ET159" s="303"/>
      <c r="EU159" s="303"/>
      <c r="EV159" s="303"/>
      <c r="EW159" s="303"/>
      <c r="EX159" s="303"/>
      <c r="EY159" s="303"/>
      <c r="EZ159" s="303"/>
      <c r="FA159" s="303"/>
      <c r="FB159" s="303"/>
      <c r="FC159" s="303"/>
      <c r="FD159" s="303"/>
      <c r="FE159" s="303"/>
      <c r="FF159" s="260"/>
      <c r="FH159" s="260"/>
      <c r="FI159" s="260"/>
      <c r="FJ159" s="260"/>
      <c r="FK159" s="260"/>
      <c r="FL159" s="260"/>
      <c r="FM159" s="260"/>
      <c r="FN159" s="260"/>
      <c r="FO159" s="260"/>
    </row>
    <row r="160" spans="1:171" ht="15.75" customHeight="1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03"/>
      <c r="AC160" s="303"/>
      <c r="AD160" s="303"/>
      <c r="AE160" s="303"/>
      <c r="AF160" s="303"/>
      <c r="AG160" s="303"/>
      <c r="AH160" s="303"/>
      <c r="AI160" s="303"/>
      <c r="AJ160" s="303"/>
      <c r="AK160" s="303"/>
      <c r="AL160" s="303"/>
      <c r="AM160" s="303"/>
      <c r="AN160" s="303"/>
      <c r="AO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  <c r="BB160" s="303"/>
      <c r="BC160" s="303"/>
      <c r="BD160" s="303"/>
      <c r="BE160" s="303"/>
      <c r="BF160" s="303"/>
      <c r="BG160" s="303"/>
      <c r="BH160" s="303"/>
      <c r="BI160" s="303"/>
      <c r="BJ160" s="303"/>
      <c r="BK160" s="303"/>
      <c r="BL160" s="303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  <c r="BY160" s="303"/>
      <c r="BZ160" s="303"/>
      <c r="CA160" s="303"/>
      <c r="CB160" s="303"/>
      <c r="CC160" s="303"/>
      <c r="CD160" s="303"/>
      <c r="CE160" s="303"/>
      <c r="CF160" s="303"/>
      <c r="CG160" s="303"/>
      <c r="CH160" s="303"/>
      <c r="CI160" s="303"/>
      <c r="CJ160" s="303"/>
      <c r="CK160" s="303"/>
      <c r="CL160" s="303"/>
      <c r="CM160" s="303"/>
      <c r="CN160" s="303"/>
      <c r="CO160" s="303"/>
      <c r="CP160" s="303"/>
      <c r="CQ160" s="303"/>
      <c r="CR160" s="303"/>
      <c r="CS160" s="303"/>
      <c r="CT160" s="303"/>
      <c r="CU160" s="303"/>
      <c r="CV160" s="303"/>
      <c r="CW160" s="303"/>
      <c r="CX160" s="303"/>
      <c r="CY160" s="303"/>
      <c r="CZ160" s="303"/>
      <c r="DA160" s="303"/>
      <c r="DB160" s="303"/>
      <c r="DC160" s="303"/>
      <c r="DD160" s="303"/>
      <c r="DE160" s="303"/>
      <c r="DF160" s="303"/>
      <c r="DG160" s="303"/>
      <c r="DH160" s="303"/>
      <c r="DI160" s="303"/>
      <c r="DJ160" s="303"/>
      <c r="DK160" s="303"/>
      <c r="DL160" s="303"/>
      <c r="DM160" s="303"/>
      <c r="DN160" s="303"/>
      <c r="DO160" s="303"/>
      <c r="DP160" s="303"/>
      <c r="DQ160" s="303"/>
      <c r="DR160" s="303"/>
      <c r="DS160" s="303"/>
      <c r="DT160" s="303"/>
      <c r="DU160" s="303"/>
      <c r="DV160" s="303"/>
      <c r="DW160" s="303"/>
      <c r="DX160" s="303"/>
      <c r="DY160" s="303"/>
      <c r="DZ160" s="303"/>
      <c r="EA160" s="303"/>
      <c r="EB160" s="303"/>
      <c r="EC160" s="303"/>
      <c r="ED160" s="303"/>
      <c r="EE160" s="303"/>
      <c r="EF160" s="303"/>
      <c r="EG160" s="303"/>
      <c r="EH160" s="303"/>
      <c r="EI160" s="303"/>
      <c r="EJ160" s="303"/>
      <c r="EK160" s="303"/>
      <c r="EL160" s="303"/>
      <c r="EM160" s="303"/>
      <c r="EN160" s="303"/>
      <c r="EO160" s="303"/>
      <c r="EP160" s="303"/>
      <c r="EQ160" s="303"/>
      <c r="ER160" s="303"/>
      <c r="ES160" s="303"/>
      <c r="ET160" s="303"/>
      <c r="EU160" s="303"/>
      <c r="EV160" s="303"/>
      <c r="EW160" s="303"/>
      <c r="EX160" s="303"/>
      <c r="EY160" s="303"/>
      <c r="EZ160" s="303"/>
      <c r="FA160" s="303"/>
      <c r="FB160" s="303"/>
      <c r="FC160" s="303"/>
      <c r="FD160" s="303"/>
      <c r="FE160" s="303"/>
      <c r="FF160" s="260"/>
      <c r="FH160" s="260"/>
      <c r="FI160" s="260"/>
      <c r="FJ160" s="260"/>
      <c r="FK160" s="260"/>
      <c r="FL160" s="260"/>
      <c r="FM160" s="260"/>
      <c r="FN160" s="260"/>
      <c r="FO160" s="260"/>
    </row>
    <row r="161" spans="1:171" ht="15.75" customHeight="1">
      <c r="A161" s="303"/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3"/>
      <c r="Y161" s="303"/>
      <c r="Z161" s="303"/>
      <c r="AA161" s="303"/>
      <c r="AB161" s="303"/>
      <c r="AC161" s="303"/>
      <c r="AD161" s="303"/>
      <c r="AE161" s="303"/>
      <c r="AF161" s="303"/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  <c r="AQ161" s="303"/>
      <c r="AR161" s="303"/>
      <c r="AS161" s="303"/>
      <c r="AT161" s="303"/>
      <c r="AU161" s="303"/>
      <c r="AV161" s="303"/>
      <c r="AW161" s="303"/>
      <c r="AX161" s="303"/>
      <c r="AY161" s="303"/>
      <c r="AZ161" s="303"/>
      <c r="BA161" s="303"/>
      <c r="BB161" s="303"/>
      <c r="BC161" s="303"/>
      <c r="BD161" s="303"/>
      <c r="BE161" s="303"/>
      <c r="BF161" s="303"/>
      <c r="BG161" s="303"/>
      <c r="BH161" s="303"/>
      <c r="BI161" s="303"/>
      <c r="BJ161" s="303"/>
      <c r="BK161" s="303"/>
      <c r="BL161" s="303"/>
      <c r="BM161" s="303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  <c r="BY161" s="303"/>
      <c r="BZ161" s="303"/>
      <c r="CA161" s="303"/>
      <c r="CB161" s="303"/>
      <c r="CC161" s="303"/>
      <c r="CD161" s="303"/>
      <c r="CE161" s="303"/>
      <c r="CF161" s="303"/>
      <c r="CG161" s="303"/>
      <c r="CH161" s="303"/>
      <c r="CI161" s="303"/>
      <c r="CJ161" s="303"/>
      <c r="CK161" s="303"/>
      <c r="CL161" s="303"/>
      <c r="CM161" s="303"/>
      <c r="CN161" s="303"/>
      <c r="CO161" s="303"/>
      <c r="CP161" s="303"/>
      <c r="CQ161" s="303"/>
      <c r="CR161" s="303"/>
      <c r="CS161" s="303"/>
      <c r="CT161" s="303"/>
      <c r="CU161" s="303"/>
      <c r="CV161" s="303"/>
      <c r="CW161" s="303"/>
      <c r="CX161" s="303"/>
      <c r="CY161" s="303"/>
      <c r="CZ161" s="303"/>
      <c r="DA161" s="303"/>
      <c r="DB161" s="303"/>
      <c r="DC161" s="303"/>
      <c r="DD161" s="303"/>
      <c r="DE161" s="303"/>
      <c r="DF161" s="303"/>
      <c r="DG161" s="303"/>
      <c r="DH161" s="303"/>
      <c r="DI161" s="303"/>
      <c r="DJ161" s="303"/>
      <c r="DK161" s="303"/>
      <c r="DL161" s="303"/>
      <c r="DM161" s="303"/>
      <c r="DN161" s="303"/>
      <c r="DO161" s="303"/>
      <c r="DP161" s="303"/>
      <c r="DQ161" s="303"/>
      <c r="DR161" s="303"/>
      <c r="DS161" s="303"/>
      <c r="DT161" s="303"/>
      <c r="DU161" s="303"/>
      <c r="DV161" s="303"/>
      <c r="DW161" s="303"/>
      <c r="DX161" s="303"/>
      <c r="DY161" s="303"/>
      <c r="DZ161" s="303"/>
      <c r="EA161" s="303"/>
      <c r="EB161" s="303"/>
      <c r="EC161" s="303"/>
      <c r="ED161" s="303"/>
      <c r="EE161" s="303"/>
      <c r="EF161" s="303"/>
      <c r="EG161" s="303"/>
      <c r="EH161" s="303"/>
      <c r="EI161" s="303"/>
      <c r="EJ161" s="303"/>
      <c r="EK161" s="303"/>
      <c r="EL161" s="303"/>
      <c r="EM161" s="303"/>
      <c r="EN161" s="303"/>
      <c r="EO161" s="303"/>
      <c r="EP161" s="303"/>
      <c r="EQ161" s="303"/>
      <c r="ER161" s="303"/>
      <c r="ES161" s="303"/>
      <c r="ET161" s="303"/>
      <c r="EU161" s="303"/>
      <c r="EV161" s="303"/>
      <c r="EW161" s="303"/>
      <c r="EX161" s="303"/>
      <c r="EY161" s="303"/>
      <c r="EZ161" s="303"/>
      <c r="FA161" s="303"/>
      <c r="FB161" s="303"/>
      <c r="FC161" s="303"/>
      <c r="FD161" s="303"/>
      <c r="FE161" s="303"/>
      <c r="FF161" s="260"/>
      <c r="FH161" s="260"/>
      <c r="FI161" s="260"/>
      <c r="FJ161" s="260"/>
      <c r="FK161" s="260"/>
      <c r="FL161" s="260"/>
      <c r="FM161" s="260"/>
      <c r="FN161" s="260"/>
      <c r="FO161" s="260"/>
    </row>
    <row r="162" spans="1:171" ht="15.75" customHeight="1">
      <c r="A162" s="303"/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  <c r="AA162" s="303"/>
      <c r="AB162" s="303"/>
      <c r="AC162" s="303"/>
      <c r="AD162" s="303"/>
      <c r="AE162" s="303"/>
      <c r="AF162" s="303"/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  <c r="BG162" s="303"/>
      <c r="BH162" s="303"/>
      <c r="BI162" s="303"/>
      <c r="BJ162" s="303"/>
      <c r="BK162" s="303"/>
      <c r="BL162" s="303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  <c r="BY162" s="303"/>
      <c r="BZ162" s="303"/>
      <c r="CA162" s="303"/>
      <c r="CB162" s="303"/>
      <c r="CC162" s="303"/>
      <c r="CD162" s="303"/>
      <c r="CE162" s="303"/>
      <c r="CF162" s="303"/>
      <c r="CG162" s="303"/>
      <c r="CH162" s="303"/>
      <c r="CI162" s="303"/>
      <c r="CJ162" s="303"/>
      <c r="CK162" s="303"/>
      <c r="CL162" s="303"/>
      <c r="CM162" s="303"/>
      <c r="CN162" s="303"/>
      <c r="CO162" s="303"/>
      <c r="CP162" s="303"/>
      <c r="CQ162" s="303"/>
      <c r="CR162" s="303"/>
      <c r="CS162" s="303"/>
      <c r="CT162" s="303"/>
      <c r="CU162" s="303"/>
      <c r="CV162" s="303"/>
      <c r="CW162" s="303"/>
      <c r="CX162" s="303"/>
      <c r="CY162" s="303"/>
      <c r="CZ162" s="303"/>
      <c r="DA162" s="303"/>
      <c r="DB162" s="303"/>
      <c r="DC162" s="303"/>
      <c r="DD162" s="303"/>
      <c r="DE162" s="303"/>
      <c r="DF162" s="303"/>
      <c r="DG162" s="303"/>
      <c r="DH162" s="303"/>
      <c r="DI162" s="303"/>
      <c r="DJ162" s="303"/>
      <c r="DK162" s="303"/>
      <c r="DL162" s="303"/>
      <c r="DM162" s="303"/>
      <c r="DN162" s="303"/>
      <c r="DO162" s="303"/>
      <c r="DP162" s="303"/>
      <c r="DQ162" s="303"/>
      <c r="DR162" s="303"/>
      <c r="DS162" s="303"/>
      <c r="DT162" s="303"/>
      <c r="DU162" s="303"/>
      <c r="DV162" s="303"/>
      <c r="DW162" s="303"/>
      <c r="DX162" s="303"/>
      <c r="DY162" s="303"/>
      <c r="DZ162" s="303"/>
      <c r="EA162" s="303"/>
      <c r="EB162" s="303"/>
      <c r="EC162" s="303"/>
      <c r="ED162" s="303"/>
      <c r="EE162" s="303"/>
      <c r="EF162" s="303"/>
      <c r="EG162" s="303"/>
      <c r="EH162" s="303"/>
      <c r="EI162" s="303"/>
      <c r="EJ162" s="303"/>
      <c r="EK162" s="303"/>
      <c r="EL162" s="303"/>
      <c r="EM162" s="303"/>
      <c r="EN162" s="303"/>
      <c r="EO162" s="303"/>
      <c r="EP162" s="303"/>
      <c r="EQ162" s="303"/>
      <c r="ER162" s="303"/>
      <c r="ES162" s="303"/>
      <c r="ET162" s="303"/>
      <c r="EU162" s="303"/>
      <c r="EV162" s="303"/>
      <c r="EW162" s="303"/>
      <c r="EX162" s="303"/>
      <c r="EY162" s="303"/>
      <c r="EZ162" s="303"/>
      <c r="FA162" s="303"/>
      <c r="FB162" s="303"/>
      <c r="FC162" s="303"/>
      <c r="FD162" s="303"/>
      <c r="FE162" s="303"/>
      <c r="FF162" s="260"/>
      <c r="FH162" s="260"/>
      <c r="FI162" s="260"/>
      <c r="FJ162" s="260"/>
      <c r="FK162" s="260"/>
      <c r="FL162" s="260"/>
      <c r="FM162" s="260"/>
      <c r="FN162" s="260"/>
      <c r="FO162" s="260"/>
    </row>
    <row r="163" spans="1:171" ht="15.75" customHeight="1">
      <c r="A163" s="303"/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3"/>
      <c r="S163" s="303"/>
      <c r="T163" s="303"/>
      <c r="U163" s="303"/>
      <c r="V163" s="303"/>
      <c r="W163" s="303"/>
      <c r="X163" s="303"/>
      <c r="Y163" s="303"/>
      <c r="Z163" s="303"/>
      <c r="AA163" s="303"/>
      <c r="AB163" s="303"/>
      <c r="AC163" s="303"/>
      <c r="AD163" s="303"/>
      <c r="AE163" s="303"/>
      <c r="AF163" s="303"/>
      <c r="AG163" s="303"/>
      <c r="AH163" s="303"/>
      <c r="AI163" s="303"/>
      <c r="AJ163" s="303"/>
      <c r="AK163" s="303"/>
      <c r="AL163" s="303"/>
      <c r="AM163" s="303"/>
      <c r="AN163" s="303"/>
      <c r="AO163" s="303"/>
      <c r="AP163" s="303"/>
      <c r="AQ163" s="303"/>
      <c r="AR163" s="303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3"/>
      <c r="BD163" s="303"/>
      <c r="BE163" s="303"/>
      <c r="BF163" s="303"/>
      <c r="BG163" s="303"/>
      <c r="BH163" s="303"/>
      <c r="BI163" s="303"/>
      <c r="BJ163" s="303"/>
      <c r="BK163" s="303"/>
      <c r="BL163" s="303"/>
      <c r="BM163" s="303"/>
      <c r="BN163" s="303"/>
      <c r="BO163" s="303"/>
      <c r="BP163" s="303"/>
      <c r="BQ163" s="303"/>
      <c r="BR163" s="303"/>
      <c r="BS163" s="303"/>
      <c r="BT163" s="303"/>
      <c r="BU163" s="303"/>
      <c r="BV163" s="303"/>
      <c r="BW163" s="303"/>
      <c r="BX163" s="303"/>
      <c r="BY163" s="303"/>
      <c r="BZ163" s="303"/>
      <c r="CA163" s="303"/>
      <c r="CB163" s="303"/>
      <c r="CC163" s="303"/>
      <c r="CD163" s="303"/>
      <c r="CE163" s="303"/>
      <c r="CF163" s="303"/>
      <c r="CG163" s="303"/>
      <c r="CH163" s="303"/>
      <c r="CI163" s="303"/>
      <c r="CJ163" s="303"/>
      <c r="CK163" s="303"/>
      <c r="CL163" s="303"/>
      <c r="CM163" s="303"/>
      <c r="CN163" s="303"/>
      <c r="CO163" s="303"/>
      <c r="CP163" s="303"/>
      <c r="CQ163" s="303"/>
      <c r="CR163" s="303"/>
      <c r="CS163" s="303"/>
      <c r="CT163" s="303"/>
      <c r="CU163" s="303"/>
      <c r="CV163" s="303"/>
      <c r="CW163" s="303"/>
      <c r="CX163" s="303"/>
      <c r="CY163" s="303"/>
      <c r="CZ163" s="303"/>
      <c r="DA163" s="303"/>
      <c r="DB163" s="303"/>
      <c r="DC163" s="303"/>
      <c r="DD163" s="303"/>
      <c r="DE163" s="303"/>
      <c r="DF163" s="303"/>
      <c r="DG163" s="303"/>
      <c r="DH163" s="303"/>
      <c r="DI163" s="303"/>
      <c r="DJ163" s="303"/>
      <c r="DK163" s="303"/>
      <c r="DL163" s="303"/>
      <c r="DM163" s="303"/>
      <c r="DN163" s="303"/>
      <c r="DO163" s="303"/>
      <c r="DP163" s="303"/>
      <c r="DQ163" s="303"/>
      <c r="DR163" s="303"/>
      <c r="DS163" s="303"/>
      <c r="DT163" s="303"/>
      <c r="DU163" s="303"/>
      <c r="DV163" s="303"/>
      <c r="DW163" s="303"/>
      <c r="DX163" s="303"/>
      <c r="DY163" s="303"/>
      <c r="DZ163" s="303"/>
      <c r="EA163" s="303"/>
      <c r="EB163" s="303"/>
      <c r="EC163" s="303"/>
      <c r="ED163" s="303"/>
      <c r="EE163" s="303"/>
      <c r="EF163" s="303"/>
      <c r="EG163" s="303"/>
      <c r="EH163" s="303"/>
      <c r="EI163" s="303"/>
      <c r="EJ163" s="303"/>
      <c r="EK163" s="303"/>
      <c r="EL163" s="303"/>
      <c r="EM163" s="303"/>
      <c r="EN163" s="303"/>
      <c r="EO163" s="303"/>
      <c r="EP163" s="303"/>
      <c r="EQ163" s="303"/>
      <c r="ER163" s="303"/>
      <c r="ES163" s="303"/>
      <c r="ET163" s="303"/>
      <c r="EU163" s="303"/>
      <c r="EV163" s="303"/>
      <c r="EW163" s="303"/>
      <c r="EX163" s="303"/>
      <c r="EY163" s="303"/>
      <c r="EZ163" s="303"/>
      <c r="FA163" s="303"/>
      <c r="FB163" s="303"/>
      <c r="FC163" s="303"/>
      <c r="FD163" s="303"/>
      <c r="FE163" s="303"/>
      <c r="FF163" s="260"/>
      <c r="FH163" s="260"/>
      <c r="FI163" s="260"/>
      <c r="FJ163" s="260"/>
      <c r="FK163" s="260"/>
      <c r="FL163" s="260"/>
      <c r="FM163" s="260"/>
      <c r="FN163" s="260"/>
      <c r="FO163" s="260"/>
    </row>
    <row r="164" spans="1:171" ht="15.75" customHeight="1">
      <c r="A164" s="303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3"/>
      <c r="BD164" s="303"/>
      <c r="BE164" s="303"/>
      <c r="BF164" s="303"/>
      <c r="BG164" s="303"/>
      <c r="BH164" s="303"/>
      <c r="BI164" s="303"/>
      <c r="BJ164" s="303"/>
      <c r="BK164" s="303"/>
      <c r="BL164" s="303"/>
      <c r="BM164" s="303"/>
      <c r="BN164" s="303"/>
      <c r="BO164" s="303"/>
      <c r="BP164" s="303"/>
      <c r="BQ164" s="303"/>
      <c r="BR164" s="303"/>
      <c r="BS164" s="303"/>
      <c r="BT164" s="303"/>
      <c r="BU164" s="303"/>
      <c r="BV164" s="303"/>
      <c r="BW164" s="303"/>
      <c r="BX164" s="303"/>
      <c r="BY164" s="303"/>
      <c r="BZ164" s="303"/>
      <c r="CA164" s="303"/>
      <c r="CB164" s="303"/>
      <c r="CC164" s="303"/>
      <c r="CD164" s="303"/>
      <c r="CE164" s="303"/>
      <c r="CF164" s="303"/>
      <c r="CG164" s="303"/>
      <c r="CH164" s="303"/>
      <c r="CI164" s="303"/>
      <c r="CJ164" s="303"/>
      <c r="CK164" s="303"/>
      <c r="CL164" s="303"/>
      <c r="CM164" s="303"/>
      <c r="CN164" s="303"/>
      <c r="CO164" s="303"/>
      <c r="CP164" s="303"/>
      <c r="CQ164" s="303"/>
      <c r="CR164" s="303"/>
      <c r="CS164" s="303"/>
      <c r="CT164" s="303"/>
      <c r="CU164" s="303"/>
      <c r="CV164" s="303"/>
      <c r="CW164" s="303"/>
      <c r="CX164" s="303"/>
      <c r="CY164" s="303"/>
      <c r="CZ164" s="303"/>
      <c r="DA164" s="303"/>
      <c r="DB164" s="303"/>
      <c r="DC164" s="303"/>
      <c r="DD164" s="303"/>
      <c r="DE164" s="303"/>
      <c r="DF164" s="303"/>
      <c r="DG164" s="303"/>
      <c r="DH164" s="303"/>
      <c r="DI164" s="303"/>
      <c r="DJ164" s="303"/>
      <c r="DK164" s="303"/>
      <c r="DL164" s="303"/>
      <c r="DM164" s="303"/>
      <c r="DN164" s="303"/>
      <c r="DO164" s="303"/>
      <c r="DP164" s="303"/>
      <c r="DQ164" s="303"/>
      <c r="DR164" s="303"/>
      <c r="DS164" s="303"/>
      <c r="DT164" s="303"/>
      <c r="DU164" s="303"/>
      <c r="DV164" s="303"/>
      <c r="DW164" s="303"/>
      <c r="DX164" s="303"/>
      <c r="DY164" s="303"/>
      <c r="DZ164" s="303"/>
      <c r="EA164" s="303"/>
      <c r="EB164" s="303"/>
      <c r="EC164" s="303"/>
      <c r="ED164" s="303"/>
      <c r="EE164" s="303"/>
      <c r="EF164" s="303"/>
      <c r="EG164" s="303"/>
      <c r="EH164" s="303"/>
      <c r="EI164" s="303"/>
      <c r="EJ164" s="303"/>
      <c r="EK164" s="303"/>
      <c r="EL164" s="303"/>
      <c r="EM164" s="303"/>
      <c r="EN164" s="303"/>
      <c r="EO164" s="303"/>
      <c r="EP164" s="303"/>
      <c r="EQ164" s="303"/>
      <c r="ER164" s="303"/>
      <c r="ES164" s="303"/>
      <c r="ET164" s="303"/>
      <c r="EU164" s="303"/>
      <c r="EV164" s="303"/>
      <c r="EW164" s="303"/>
      <c r="EX164" s="303"/>
      <c r="EY164" s="303"/>
      <c r="EZ164" s="303"/>
      <c r="FA164" s="303"/>
      <c r="FB164" s="303"/>
      <c r="FC164" s="303"/>
      <c r="FD164" s="303"/>
      <c r="FE164" s="303"/>
      <c r="FF164" s="260"/>
      <c r="FH164" s="260"/>
      <c r="FI164" s="260"/>
      <c r="FJ164" s="260"/>
      <c r="FK164" s="260"/>
      <c r="FL164" s="260"/>
      <c r="FM164" s="260"/>
      <c r="FN164" s="260"/>
      <c r="FO164" s="260"/>
    </row>
    <row r="165" spans="1:171" ht="15.75" customHeight="1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3"/>
      <c r="AS165" s="303"/>
      <c r="AT165" s="303"/>
      <c r="AU165" s="303"/>
      <c r="AV165" s="303"/>
      <c r="AW165" s="303"/>
      <c r="AX165" s="303"/>
      <c r="AY165" s="303"/>
      <c r="AZ165" s="303"/>
      <c r="BA165" s="303"/>
      <c r="BB165" s="303"/>
      <c r="BC165" s="303"/>
      <c r="BD165" s="303"/>
      <c r="BE165" s="303"/>
      <c r="BF165" s="303"/>
      <c r="BG165" s="303"/>
      <c r="BH165" s="303"/>
      <c r="BI165" s="303"/>
      <c r="BJ165" s="303"/>
      <c r="BK165" s="303"/>
      <c r="BL165" s="303"/>
      <c r="BM165" s="303"/>
      <c r="BN165" s="303"/>
      <c r="BO165" s="303"/>
      <c r="BP165" s="303"/>
      <c r="BQ165" s="303"/>
      <c r="BR165" s="303"/>
      <c r="BS165" s="303"/>
      <c r="BT165" s="303"/>
      <c r="BU165" s="303"/>
      <c r="BV165" s="303"/>
      <c r="BW165" s="303"/>
      <c r="BX165" s="303"/>
      <c r="BY165" s="303"/>
      <c r="BZ165" s="303"/>
      <c r="CA165" s="303"/>
      <c r="CB165" s="303"/>
      <c r="CC165" s="303"/>
      <c r="CD165" s="303"/>
      <c r="CE165" s="303"/>
      <c r="CF165" s="303"/>
      <c r="CG165" s="303"/>
      <c r="CH165" s="303"/>
      <c r="CI165" s="303"/>
      <c r="CJ165" s="303"/>
      <c r="CK165" s="303"/>
      <c r="CL165" s="303"/>
      <c r="CM165" s="303"/>
      <c r="CN165" s="303"/>
      <c r="CO165" s="303"/>
      <c r="CP165" s="303"/>
      <c r="CQ165" s="303"/>
      <c r="CR165" s="303"/>
      <c r="CS165" s="303"/>
      <c r="CT165" s="303"/>
      <c r="CU165" s="303"/>
      <c r="CV165" s="303"/>
      <c r="CW165" s="303"/>
      <c r="CX165" s="303"/>
      <c r="CY165" s="303"/>
      <c r="CZ165" s="303"/>
      <c r="DA165" s="303"/>
      <c r="DB165" s="303"/>
      <c r="DC165" s="303"/>
      <c r="DD165" s="303"/>
      <c r="DE165" s="303"/>
      <c r="DF165" s="303"/>
      <c r="DG165" s="303"/>
      <c r="DH165" s="303"/>
      <c r="DI165" s="303"/>
      <c r="DJ165" s="303"/>
      <c r="DK165" s="303"/>
      <c r="DL165" s="303"/>
      <c r="DM165" s="303"/>
      <c r="DN165" s="303"/>
      <c r="DO165" s="303"/>
      <c r="DP165" s="303"/>
      <c r="DQ165" s="303"/>
      <c r="DR165" s="303"/>
      <c r="DS165" s="303"/>
      <c r="DT165" s="303"/>
      <c r="DU165" s="303"/>
      <c r="DV165" s="303"/>
      <c r="DW165" s="303"/>
      <c r="DX165" s="303"/>
      <c r="DY165" s="303"/>
      <c r="DZ165" s="303"/>
      <c r="EA165" s="303"/>
      <c r="EB165" s="303"/>
      <c r="EC165" s="303"/>
      <c r="ED165" s="303"/>
      <c r="EE165" s="303"/>
      <c r="EF165" s="303"/>
      <c r="EG165" s="303"/>
      <c r="EH165" s="303"/>
      <c r="EI165" s="303"/>
      <c r="EJ165" s="303"/>
      <c r="EK165" s="303"/>
      <c r="EL165" s="303"/>
      <c r="EM165" s="303"/>
      <c r="EN165" s="303"/>
      <c r="EO165" s="303"/>
      <c r="EP165" s="303"/>
      <c r="EQ165" s="303"/>
      <c r="ER165" s="303"/>
      <c r="ES165" s="303"/>
      <c r="ET165" s="303"/>
      <c r="EU165" s="303"/>
      <c r="EV165" s="303"/>
      <c r="EW165" s="303"/>
      <c r="EX165" s="303"/>
      <c r="EY165" s="303"/>
      <c r="EZ165" s="303"/>
      <c r="FA165" s="303"/>
      <c r="FB165" s="303"/>
      <c r="FC165" s="303"/>
      <c r="FD165" s="303"/>
      <c r="FE165" s="303"/>
      <c r="FF165" s="260"/>
      <c r="FH165" s="260"/>
      <c r="FI165" s="260"/>
      <c r="FJ165" s="260"/>
      <c r="FK165" s="260"/>
      <c r="FL165" s="260"/>
      <c r="FM165" s="260"/>
      <c r="FN165" s="260"/>
      <c r="FO165" s="260"/>
    </row>
    <row r="166" spans="1:171" ht="15.75" customHeight="1">
      <c r="A166" s="303"/>
      <c r="B166" s="303"/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3"/>
      <c r="N166" s="303"/>
      <c r="O166" s="303"/>
      <c r="P166" s="303"/>
      <c r="Q166" s="303"/>
      <c r="R166" s="303"/>
      <c r="S166" s="303"/>
      <c r="T166" s="303"/>
      <c r="U166" s="303"/>
      <c r="V166" s="303"/>
      <c r="W166" s="303"/>
      <c r="X166" s="303"/>
      <c r="Y166" s="303"/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303"/>
      <c r="DB166" s="303"/>
      <c r="DC166" s="303"/>
      <c r="DD166" s="303"/>
      <c r="DE166" s="303"/>
      <c r="DF166" s="303"/>
      <c r="DG166" s="303"/>
      <c r="DH166" s="303"/>
      <c r="DI166" s="303"/>
      <c r="DJ166" s="303"/>
      <c r="DK166" s="303"/>
      <c r="DL166" s="303"/>
      <c r="DM166" s="303"/>
      <c r="DN166" s="303"/>
      <c r="DO166" s="303"/>
      <c r="DP166" s="303"/>
      <c r="DQ166" s="303"/>
      <c r="DR166" s="303"/>
      <c r="DS166" s="303"/>
      <c r="DT166" s="303"/>
      <c r="DU166" s="303"/>
      <c r="DV166" s="303"/>
      <c r="DW166" s="303"/>
      <c r="DX166" s="303"/>
      <c r="DY166" s="303"/>
      <c r="DZ166" s="303"/>
      <c r="EA166" s="303"/>
      <c r="EB166" s="303"/>
      <c r="EC166" s="303"/>
      <c r="ED166" s="303"/>
      <c r="EE166" s="303"/>
      <c r="EF166" s="303"/>
      <c r="EG166" s="303"/>
      <c r="EH166" s="303"/>
      <c r="EI166" s="303"/>
      <c r="EJ166" s="303"/>
      <c r="EK166" s="303"/>
      <c r="EL166" s="303"/>
      <c r="EM166" s="303"/>
      <c r="EN166" s="303"/>
      <c r="EO166" s="303"/>
      <c r="EP166" s="303"/>
      <c r="EQ166" s="303"/>
      <c r="ER166" s="303"/>
      <c r="ES166" s="303"/>
      <c r="ET166" s="303"/>
      <c r="EU166" s="303"/>
      <c r="EV166" s="303"/>
      <c r="EW166" s="303"/>
      <c r="EX166" s="303"/>
      <c r="EY166" s="303"/>
      <c r="EZ166" s="303"/>
      <c r="FA166" s="303"/>
      <c r="FB166" s="303"/>
      <c r="FC166" s="303"/>
      <c r="FD166" s="303"/>
      <c r="FE166" s="303"/>
      <c r="FF166" s="260"/>
      <c r="FH166" s="260"/>
      <c r="FI166" s="260"/>
      <c r="FJ166" s="260"/>
      <c r="FK166" s="260"/>
      <c r="FL166" s="260"/>
      <c r="FM166" s="260"/>
      <c r="FN166" s="260"/>
      <c r="FO166" s="260"/>
    </row>
    <row r="167" spans="1:171" ht="15.75" customHeight="1">
      <c r="A167" s="303"/>
      <c r="B167" s="303"/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  <c r="AA167" s="303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3"/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03"/>
      <c r="BC167" s="303"/>
      <c r="BD167" s="303"/>
      <c r="BE167" s="303"/>
      <c r="BF167" s="303"/>
      <c r="BG167" s="303"/>
      <c r="BH167" s="303"/>
      <c r="BI167" s="303"/>
      <c r="BJ167" s="303"/>
      <c r="BK167" s="303"/>
      <c r="BL167" s="303"/>
      <c r="BM167" s="303"/>
      <c r="BN167" s="303"/>
      <c r="BO167" s="303"/>
      <c r="BP167" s="303"/>
      <c r="BQ167" s="303"/>
      <c r="BR167" s="303"/>
      <c r="BS167" s="303"/>
      <c r="BT167" s="303"/>
      <c r="BU167" s="303"/>
      <c r="BV167" s="303"/>
      <c r="BW167" s="303"/>
      <c r="BX167" s="303"/>
      <c r="BY167" s="303"/>
      <c r="BZ167" s="303"/>
      <c r="CA167" s="303"/>
      <c r="CB167" s="303"/>
      <c r="CC167" s="303"/>
      <c r="CD167" s="303"/>
      <c r="CE167" s="303"/>
      <c r="CF167" s="303"/>
      <c r="CG167" s="303"/>
      <c r="CH167" s="303"/>
      <c r="CI167" s="303"/>
      <c r="CJ167" s="303"/>
      <c r="CK167" s="303"/>
      <c r="CL167" s="303"/>
      <c r="CM167" s="303"/>
      <c r="CN167" s="303"/>
      <c r="CO167" s="303"/>
      <c r="CP167" s="303"/>
      <c r="CQ167" s="303"/>
      <c r="CR167" s="303"/>
      <c r="CS167" s="303"/>
      <c r="CT167" s="303"/>
      <c r="CU167" s="303"/>
      <c r="CV167" s="303"/>
      <c r="CW167" s="303"/>
      <c r="CX167" s="303"/>
      <c r="CY167" s="303"/>
      <c r="CZ167" s="303"/>
      <c r="DA167" s="303"/>
      <c r="DB167" s="303"/>
      <c r="DC167" s="303"/>
      <c r="DD167" s="303"/>
      <c r="DE167" s="303"/>
      <c r="DF167" s="303"/>
      <c r="DG167" s="303"/>
      <c r="DH167" s="303"/>
      <c r="DI167" s="303"/>
      <c r="DJ167" s="303"/>
      <c r="DK167" s="303"/>
      <c r="DL167" s="303"/>
      <c r="DM167" s="303"/>
      <c r="DN167" s="303"/>
      <c r="DO167" s="303"/>
      <c r="DP167" s="303"/>
      <c r="DQ167" s="303"/>
      <c r="DR167" s="303"/>
      <c r="DS167" s="303"/>
      <c r="DT167" s="303"/>
      <c r="DU167" s="303"/>
      <c r="DV167" s="303"/>
      <c r="DW167" s="303"/>
      <c r="DX167" s="303"/>
      <c r="DY167" s="303"/>
      <c r="DZ167" s="303"/>
      <c r="EA167" s="303"/>
      <c r="EB167" s="303"/>
      <c r="EC167" s="303"/>
      <c r="ED167" s="303"/>
      <c r="EE167" s="303"/>
      <c r="EF167" s="303"/>
      <c r="EG167" s="303"/>
      <c r="EH167" s="303"/>
      <c r="EI167" s="303"/>
      <c r="EJ167" s="303"/>
      <c r="EK167" s="303"/>
      <c r="EL167" s="303"/>
      <c r="EM167" s="303"/>
      <c r="EN167" s="303"/>
      <c r="EO167" s="303"/>
      <c r="EP167" s="303"/>
      <c r="EQ167" s="303"/>
      <c r="ER167" s="303"/>
      <c r="ES167" s="303"/>
      <c r="ET167" s="303"/>
      <c r="EU167" s="303"/>
      <c r="EV167" s="303"/>
      <c r="EW167" s="303"/>
      <c r="EX167" s="303"/>
      <c r="EY167" s="303"/>
      <c r="EZ167" s="303"/>
      <c r="FA167" s="303"/>
      <c r="FB167" s="303"/>
      <c r="FC167" s="303"/>
      <c r="FD167" s="303"/>
      <c r="FE167" s="303"/>
      <c r="FF167" s="260"/>
      <c r="FH167" s="260"/>
      <c r="FI167" s="260"/>
      <c r="FJ167" s="260"/>
      <c r="FK167" s="260"/>
      <c r="FL167" s="260"/>
      <c r="FM167" s="260"/>
      <c r="FN167" s="260"/>
      <c r="FO167" s="260"/>
    </row>
    <row r="168" spans="1:171" ht="15.75" customHeight="1">
      <c r="A168" s="303"/>
      <c r="B168" s="303"/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  <c r="Y168" s="303"/>
      <c r="Z168" s="303"/>
      <c r="AA168" s="303"/>
      <c r="AB168" s="303"/>
      <c r="AC168" s="303"/>
      <c r="AD168" s="303"/>
      <c r="AE168" s="303"/>
      <c r="AF168" s="303"/>
      <c r="AG168" s="303"/>
      <c r="AH168" s="303"/>
      <c r="AI168" s="303"/>
      <c r="AJ168" s="303"/>
      <c r="AK168" s="303"/>
      <c r="AL168" s="303"/>
      <c r="AM168" s="303"/>
      <c r="AN168" s="303"/>
      <c r="AO168" s="303"/>
      <c r="AP168" s="303"/>
      <c r="AQ168" s="303"/>
      <c r="AR168" s="303"/>
      <c r="AS168" s="303"/>
      <c r="AT168" s="303"/>
      <c r="AU168" s="303"/>
      <c r="AV168" s="303"/>
      <c r="AW168" s="303"/>
      <c r="AX168" s="303"/>
      <c r="AY168" s="303"/>
      <c r="AZ168" s="303"/>
      <c r="BA168" s="303"/>
      <c r="BB168" s="303"/>
      <c r="BC168" s="303"/>
      <c r="BD168" s="303"/>
      <c r="BE168" s="303"/>
      <c r="BF168" s="303"/>
      <c r="BG168" s="303"/>
      <c r="BH168" s="303"/>
      <c r="BI168" s="303"/>
      <c r="BJ168" s="303"/>
      <c r="BK168" s="303"/>
      <c r="BL168" s="303"/>
      <c r="BM168" s="303"/>
      <c r="BN168" s="303"/>
      <c r="BO168" s="303"/>
      <c r="BP168" s="303"/>
      <c r="BQ168" s="303"/>
      <c r="BR168" s="303"/>
      <c r="BS168" s="303"/>
      <c r="BT168" s="303"/>
      <c r="BU168" s="303"/>
      <c r="BV168" s="303"/>
      <c r="BW168" s="303"/>
      <c r="BX168" s="303"/>
      <c r="BY168" s="303"/>
      <c r="BZ168" s="303"/>
      <c r="CA168" s="303"/>
      <c r="CB168" s="303"/>
      <c r="CC168" s="303"/>
      <c r="CD168" s="303"/>
      <c r="CE168" s="303"/>
      <c r="CF168" s="303"/>
      <c r="CG168" s="303"/>
      <c r="CH168" s="303"/>
      <c r="CI168" s="303"/>
      <c r="CJ168" s="303"/>
      <c r="CK168" s="303"/>
      <c r="CL168" s="303"/>
      <c r="CM168" s="303"/>
      <c r="CN168" s="303"/>
      <c r="CO168" s="303"/>
      <c r="CP168" s="303"/>
      <c r="CQ168" s="303"/>
      <c r="CR168" s="303"/>
      <c r="CS168" s="303"/>
      <c r="CT168" s="303"/>
      <c r="CU168" s="303"/>
      <c r="CV168" s="303"/>
      <c r="CW168" s="303"/>
      <c r="CX168" s="303"/>
      <c r="CY168" s="303"/>
      <c r="CZ168" s="303"/>
      <c r="DA168" s="303"/>
      <c r="DB168" s="303"/>
      <c r="DC168" s="303"/>
      <c r="DD168" s="303"/>
      <c r="DE168" s="303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303"/>
      <c r="DR168" s="303"/>
      <c r="DS168" s="303"/>
      <c r="DT168" s="303"/>
      <c r="DU168" s="303"/>
      <c r="DV168" s="303"/>
      <c r="DW168" s="303"/>
      <c r="DX168" s="303"/>
      <c r="DY168" s="303"/>
      <c r="DZ168" s="303"/>
      <c r="EA168" s="303"/>
      <c r="EB168" s="303"/>
      <c r="EC168" s="303"/>
      <c r="ED168" s="303"/>
      <c r="EE168" s="303"/>
      <c r="EF168" s="303"/>
      <c r="EG168" s="303"/>
      <c r="EH168" s="303"/>
      <c r="EI168" s="303"/>
      <c r="EJ168" s="303"/>
      <c r="EK168" s="303"/>
      <c r="EL168" s="303"/>
      <c r="EM168" s="303"/>
      <c r="EN168" s="303"/>
      <c r="EO168" s="303"/>
      <c r="EP168" s="303"/>
      <c r="EQ168" s="303"/>
      <c r="ER168" s="303"/>
      <c r="ES168" s="303"/>
      <c r="ET168" s="303"/>
      <c r="EU168" s="303"/>
      <c r="EV168" s="303"/>
      <c r="EW168" s="303"/>
      <c r="EX168" s="303"/>
      <c r="EY168" s="303"/>
      <c r="EZ168" s="303"/>
      <c r="FA168" s="303"/>
      <c r="FB168" s="303"/>
      <c r="FC168" s="303"/>
      <c r="FD168" s="303"/>
      <c r="FE168" s="303"/>
      <c r="FF168" s="260"/>
      <c r="FH168" s="260"/>
      <c r="FI168" s="260"/>
      <c r="FJ168" s="260"/>
      <c r="FK168" s="260"/>
      <c r="FL168" s="260"/>
      <c r="FM168" s="260"/>
      <c r="FN168" s="260"/>
      <c r="FO168" s="260"/>
    </row>
    <row r="169" spans="1:171" ht="15.75" customHeight="1">
      <c r="A169" s="303"/>
      <c r="B169" s="303"/>
      <c r="C169" s="303"/>
      <c r="D169" s="303"/>
      <c r="E169" s="303"/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303"/>
      <c r="AC169" s="303"/>
      <c r="AD169" s="303"/>
      <c r="AE169" s="303"/>
      <c r="AF169" s="303"/>
      <c r="AG169" s="303"/>
      <c r="AH169" s="303"/>
      <c r="AI169" s="303"/>
      <c r="AJ169" s="303"/>
      <c r="AK169" s="303"/>
      <c r="AL169" s="303"/>
      <c r="AM169" s="303"/>
      <c r="AN169" s="303"/>
      <c r="AO169" s="303"/>
      <c r="AP169" s="303"/>
      <c r="AQ169" s="303"/>
      <c r="AR169" s="303"/>
      <c r="AS169" s="303"/>
      <c r="AT169" s="303"/>
      <c r="AU169" s="303"/>
      <c r="AV169" s="303"/>
      <c r="AW169" s="303"/>
      <c r="AX169" s="303"/>
      <c r="AY169" s="303"/>
      <c r="AZ169" s="303"/>
      <c r="BA169" s="303"/>
      <c r="BB169" s="303"/>
      <c r="BC169" s="303"/>
      <c r="BD169" s="303"/>
      <c r="BE169" s="303"/>
      <c r="BF169" s="303"/>
      <c r="BG169" s="303"/>
      <c r="BH169" s="303"/>
      <c r="BI169" s="303"/>
      <c r="BJ169" s="303"/>
      <c r="BK169" s="303"/>
      <c r="BL169" s="303"/>
      <c r="BM169" s="303"/>
      <c r="BN169" s="303"/>
      <c r="BO169" s="303"/>
      <c r="BP169" s="303"/>
      <c r="BQ169" s="303"/>
      <c r="BR169" s="303"/>
      <c r="BS169" s="303"/>
      <c r="BT169" s="303"/>
      <c r="BU169" s="303"/>
      <c r="BV169" s="303"/>
      <c r="BW169" s="303"/>
      <c r="BX169" s="303"/>
      <c r="BY169" s="303"/>
      <c r="BZ169" s="303"/>
      <c r="CA169" s="303"/>
      <c r="CB169" s="303"/>
      <c r="CC169" s="303"/>
      <c r="CD169" s="303"/>
      <c r="CE169" s="303"/>
      <c r="CF169" s="303"/>
      <c r="CG169" s="303"/>
      <c r="CH169" s="303"/>
      <c r="CI169" s="303"/>
      <c r="CJ169" s="303"/>
      <c r="CK169" s="303"/>
      <c r="CL169" s="303"/>
      <c r="CM169" s="303"/>
      <c r="CN169" s="303"/>
      <c r="CO169" s="303"/>
      <c r="CP169" s="303"/>
      <c r="CQ169" s="303"/>
      <c r="CR169" s="303"/>
      <c r="CS169" s="303"/>
      <c r="CT169" s="303"/>
      <c r="CU169" s="303"/>
      <c r="CV169" s="303"/>
      <c r="CW169" s="303"/>
      <c r="CX169" s="303"/>
      <c r="CY169" s="303"/>
      <c r="CZ169" s="303"/>
      <c r="DA169" s="303"/>
      <c r="DB169" s="303"/>
      <c r="DC169" s="303"/>
      <c r="DD169" s="303"/>
      <c r="DE169" s="303"/>
      <c r="DF169" s="303"/>
      <c r="DG169" s="303"/>
      <c r="DH169" s="303"/>
      <c r="DI169" s="303"/>
      <c r="DJ169" s="303"/>
      <c r="DK169" s="303"/>
      <c r="DL169" s="303"/>
      <c r="DM169" s="303"/>
      <c r="DN169" s="303"/>
      <c r="DO169" s="303"/>
      <c r="DP169" s="303"/>
      <c r="DQ169" s="303"/>
      <c r="DR169" s="303"/>
      <c r="DS169" s="303"/>
      <c r="DT169" s="303"/>
      <c r="DU169" s="303"/>
      <c r="DV169" s="303"/>
      <c r="DW169" s="303"/>
      <c r="DX169" s="303"/>
      <c r="DY169" s="303"/>
      <c r="DZ169" s="303"/>
      <c r="EA169" s="303"/>
      <c r="EB169" s="303"/>
      <c r="EC169" s="303"/>
      <c r="ED169" s="303"/>
      <c r="EE169" s="303"/>
      <c r="EF169" s="303"/>
      <c r="EG169" s="303"/>
      <c r="EH169" s="303"/>
      <c r="EI169" s="303"/>
      <c r="EJ169" s="303"/>
      <c r="EK169" s="303"/>
      <c r="EL169" s="303"/>
      <c r="EM169" s="303"/>
      <c r="EN169" s="303"/>
      <c r="EO169" s="303"/>
      <c r="EP169" s="303"/>
      <c r="EQ169" s="303"/>
      <c r="ER169" s="303"/>
      <c r="ES169" s="303"/>
      <c r="ET169" s="303"/>
      <c r="EU169" s="303"/>
      <c r="EV169" s="303"/>
      <c r="EW169" s="303"/>
      <c r="EX169" s="303"/>
      <c r="EY169" s="303"/>
      <c r="EZ169" s="303"/>
      <c r="FA169" s="303"/>
      <c r="FB169" s="303"/>
      <c r="FC169" s="303"/>
      <c r="FD169" s="303"/>
      <c r="FE169" s="303"/>
      <c r="FF169" s="260"/>
      <c r="FH169" s="260"/>
      <c r="FI169" s="260"/>
      <c r="FJ169" s="260"/>
      <c r="FK169" s="260"/>
      <c r="FL169" s="260"/>
      <c r="FM169" s="260"/>
      <c r="FN169" s="260"/>
      <c r="FO169" s="260"/>
    </row>
    <row r="170" spans="1:171" ht="15.75" customHeight="1">
      <c r="A170" s="303"/>
      <c r="B170" s="303"/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303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3"/>
      <c r="BA170" s="303"/>
      <c r="BB170" s="303"/>
      <c r="BC170" s="303"/>
      <c r="BD170" s="303"/>
      <c r="BE170" s="303"/>
      <c r="BF170" s="303"/>
      <c r="BG170" s="303"/>
      <c r="BH170" s="303"/>
      <c r="BI170" s="303"/>
      <c r="BJ170" s="303"/>
      <c r="BK170" s="303"/>
      <c r="BL170" s="303"/>
      <c r="BM170" s="303"/>
      <c r="BN170" s="303"/>
      <c r="BO170" s="303"/>
      <c r="BP170" s="303"/>
      <c r="BQ170" s="303"/>
      <c r="BR170" s="303"/>
      <c r="BS170" s="303"/>
      <c r="BT170" s="303"/>
      <c r="BU170" s="303"/>
      <c r="BV170" s="303"/>
      <c r="BW170" s="303"/>
      <c r="BX170" s="303"/>
      <c r="BY170" s="303"/>
      <c r="BZ170" s="303"/>
      <c r="CA170" s="303"/>
      <c r="CB170" s="303"/>
      <c r="CC170" s="303"/>
      <c r="CD170" s="303"/>
      <c r="CE170" s="303"/>
      <c r="CF170" s="303"/>
      <c r="CG170" s="303"/>
      <c r="CH170" s="303"/>
      <c r="CI170" s="303"/>
      <c r="CJ170" s="303"/>
      <c r="CK170" s="303"/>
      <c r="CL170" s="303"/>
      <c r="CM170" s="303"/>
      <c r="CN170" s="303"/>
      <c r="CO170" s="303"/>
      <c r="CP170" s="303"/>
      <c r="CQ170" s="303"/>
      <c r="CR170" s="303"/>
      <c r="CS170" s="303"/>
      <c r="CT170" s="303"/>
      <c r="CU170" s="303"/>
      <c r="CV170" s="303"/>
      <c r="CW170" s="303"/>
      <c r="CX170" s="303"/>
      <c r="CY170" s="303"/>
      <c r="CZ170" s="303"/>
      <c r="DA170" s="303"/>
      <c r="DB170" s="303"/>
      <c r="DC170" s="303"/>
      <c r="DD170" s="303"/>
      <c r="DE170" s="303"/>
      <c r="DF170" s="303"/>
      <c r="DG170" s="303"/>
      <c r="DH170" s="303"/>
      <c r="DI170" s="303"/>
      <c r="DJ170" s="303"/>
      <c r="DK170" s="303"/>
      <c r="DL170" s="303"/>
      <c r="DM170" s="303"/>
      <c r="DN170" s="303"/>
      <c r="DO170" s="303"/>
      <c r="DP170" s="303"/>
      <c r="DQ170" s="303"/>
      <c r="DR170" s="303"/>
      <c r="DS170" s="303"/>
      <c r="DT170" s="303"/>
      <c r="DU170" s="303"/>
      <c r="DV170" s="303"/>
      <c r="DW170" s="303"/>
      <c r="DX170" s="303"/>
      <c r="DY170" s="303"/>
      <c r="DZ170" s="303"/>
      <c r="EA170" s="303"/>
      <c r="EB170" s="303"/>
      <c r="EC170" s="303"/>
      <c r="ED170" s="303"/>
      <c r="EE170" s="303"/>
      <c r="EF170" s="303"/>
      <c r="EG170" s="303"/>
      <c r="EH170" s="303"/>
      <c r="EI170" s="303"/>
      <c r="EJ170" s="303"/>
      <c r="EK170" s="303"/>
      <c r="EL170" s="303"/>
      <c r="EM170" s="303"/>
      <c r="EN170" s="303"/>
      <c r="EO170" s="303"/>
      <c r="EP170" s="303"/>
      <c r="EQ170" s="303"/>
      <c r="ER170" s="303"/>
      <c r="ES170" s="303"/>
      <c r="ET170" s="303"/>
      <c r="EU170" s="303"/>
      <c r="EV170" s="303"/>
      <c r="EW170" s="303"/>
      <c r="EX170" s="303"/>
      <c r="EY170" s="303"/>
      <c r="EZ170" s="303"/>
      <c r="FA170" s="303"/>
      <c r="FB170" s="303"/>
      <c r="FC170" s="303"/>
      <c r="FD170" s="303"/>
      <c r="FE170" s="303"/>
      <c r="FF170" s="260"/>
      <c r="FH170" s="260"/>
      <c r="FI170" s="260"/>
      <c r="FJ170" s="260"/>
      <c r="FK170" s="260"/>
      <c r="FL170" s="260"/>
      <c r="FM170" s="260"/>
      <c r="FN170" s="260"/>
      <c r="FO170" s="260"/>
    </row>
    <row r="171" spans="1:171" ht="15.75" customHeight="1">
      <c r="A171" s="303"/>
      <c r="B171" s="303"/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  <c r="BB171" s="303"/>
      <c r="BC171" s="303"/>
      <c r="BD171" s="303"/>
      <c r="BE171" s="303"/>
      <c r="BF171" s="303"/>
      <c r="BG171" s="303"/>
      <c r="BH171" s="303"/>
      <c r="BI171" s="303"/>
      <c r="BJ171" s="303"/>
      <c r="BK171" s="303"/>
      <c r="BL171" s="303"/>
      <c r="BM171" s="303"/>
      <c r="BN171" s="303"/>
      <c r="BO171" s="303"/>
      <c r="BP171" s="303"/>
      <c r="BQ171" s="303"/>
      <c r="BR171" s="303"/>
      <c r="BS171" s="303"/>
      <c r="BT171" s="303"/>
      <c r="BU171" s="303"/>
      <c r="BV171" s="303"/>
      <c r="BW171" s="303"/>
      <c r="BX171" s="303"/>
      <c r="BY171" s="303"/>
      <c r="BZ171" s="303"/>
      <c r="CA171" s="303"/>
      <c r="CB171" s="303"/>
      <c r="CC171" s="303"/>
      <c r="CD171" s="303"/>
      <c r="CE171" s="303"/>
      <c r="CF171" s="303"/>
      <c r="CG171" s="303"/>
      <c r="CH171" s="303"/>
      <c r="CI171" s="303"/>
      <c r="CJ171" s="303"/>
      <c r="CK171" s="303"/>
      <c r="CL171" s="303"/>
      <c r="CM171" s="303"/>
      <c r="CN171" s="303"/>
      <c r="CO171" s="303"/>
      <c r="CP171" s="303"/>
      <c r="CQ171" s="303"/>
      <c r="CR171" s="303"/>
      <c r="CS171" s="303"/>
      <c r="CT171" s="303"/>
      <c r="CU171" s="303"/>
      <c r="CV171" s="303"/>
      <c r="CW171" s="303"/>
      <c r="CX171" s="303"/>
      <c r="CY171" s="303"/>
      <c r="CZ171" s="303"/>
      <c r="DA171" s="303"/>
      <c r="DB171" s="303"/>
      <c r="DC171" s="303"/>
      <c r="DD171" s="303"/>
      <c r="DE171" s="303"/>
      <c r="DF171" s="303"/>
      <c r="DG171" s="303"/>
      <c r="DH171" s="303"/>
      <c r="DI171" s="303"/>
      <c r="DJ171" s="303"/>
      <c r="DK171" s="303"/>
      <c r="DL171" s="303"/>
      <c r="DM171" s="303"/>
      <c r="DN171" s="303"/>
      <c r="DO171" s="303"/>
      <c r="DP171" s="303"/>
      <c r="DQ171" s="303"/>
      <c r="DR171" s="303"/>
      <c r="DS171" s="303"/>
      <c r="DT171" s="303"/>
      <c r="DU171" s="303"/>
      <c r="DV171" s="303"/>
      <c r="DW171" s="303"/>
      <c r="DX171" s="303"/>
      <c r="DY171" s="303"/>
      <c r="DZ171" s="303"/>
      <c r="EA171" s="303"/>
      <c r="EB171" s="303"/>
      <c r="EC171" s="303"/>
      <c r="ED171" s="303"/>
      <c r="EE171" s="303"/>
      <c r="EF171" s="303"/>
      <c r="EG171" s="303"/>
      <c r="EH171" s="303"/>
      <c r="EI171" s="303"/>
      <c r="EJ171" s="303"/>
      <c r="EK171" s="303"/>
      <c r="EL171" s="303"/>
      <c r="EM171" s="303"/>
      <c r="EN171" s="303"/>
      <c r="EO171" s="303"/>
      <c r="EP171" s="303"/>
      <c r="EQ171" s="303"/>
      <c r="ER171" s="303"/>
      <c r="ES171" s="303"/>
      <c r="ET171" s="303"/>
      <c r="EU171" s="303"/>
      <c r="EV171" s="303"/>
      <c r="EW171" s="303"/>
      <c r="EX171" s="303"/>
      <c r="EY171" s="303"/>
      <c r="EZ171" s="303"/>
      <c r="FA171" s="303"/>
      <c r="FB171" s="303"/>
      <c r="FC171" s="303"/>
      <c r="FD171" s="303"/>
      <c r="FE171" s="303"/>
      <c r="FF171" s="260"/>
      <c r="FH171" s="260"/>
      <c r="FI171" s="260"/>
      <c r="FJ171" s="260"/>
      <c r="FK171" s="260"/>
      <c r="FL171" s="260"/>
      <c r="FM171" s="260"/>
      <c r="FN171" s="260"/>
      <c r="FO171" s="260"/>
    </row>
    <row r="172" spans="1:171" ht="15.75" customHeight="1">
      <c r="A172" s="303"/>
      <c r="B172" s="303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03"/>
      <c r="AC172" s="303"/>
      <c r="AD172" s="303"/>
      <c r="AE172" s="303"/>
      <c r="AF172" s="303"/>
      <c r="AG172" s="303"/>
      <c r="AH172" s="303"/>
      <c r="AI172" s="303"/>
      <c r="AJ172" s="303"/>
      <c r="AK172" s="303"/>
      <c r="AL172" s="303"/>
      <c r="AM172" s="303"/>
      <c r="AN172" s="303"/>
      <c r="AO172" s="303"/>
      <c r="AP172" s="303"/>
      <c r="AQ172" s="303"/>
      <c r="AR172" s="303"/>
      <c r="AS172" s="303"/>
      <c r="AT172" s="303"/>
      <c r="AU172" s="303"/>
      <c r="AV172" s="303"/>
      <c r="AW172" s="303"/>
      <c r="AX172" s="303"/>
      <c r="AY172" s="303"/>
      <c r="AZ172" s="303"/>
      <c r="BA172" s="303"/>
      <c r="BB172" s="303"/>
      <c r="BC172" s="303"/>
      <c r="BD172" s="303"/>
      <c r="BE172" s="303"/>
      <c r="BF172" s="303"/>
      <c r="BG172" s="303"/>
      <c r="BH172" s="303"/>
      <c r="BI172" s="303"/>
      <c r="BJ172" s="303"/>
      <c r="BK172" s="303"/>
      <c r="BL172" s="303"/>
      <c r="BM172" s="303"/>
      <c r="BN172" s="303"/>
      <c r="BO172" s="303"/>
      <c r="BP172" s="303"/>
      <c r="BQ172" s="303"/>
      <c r="BR172" s="303"/>
      <c r="BS172" s="303"/>
      <c r="BT172" s="303"/>
      <c r="BU172" s="303"/>
      <c r="BV172" s="303"/>
      <c r="BW172" s="303"/>
      <c r="BX172" s="303"/>
      <c r="BY172" s="303"/>
      <c r="BZ172" s="303"/>
      <c r="CA172" s="303"/>
      <c r="CB172" s="303"/>
      <c r="CC172" s="303"/>
      <c r="CD172" s="303"/>
      <c r="CE172" s="303"/>
      <c r="CF172" s="303"/>
      <c r="CG172" s="303"/>
      <c r="CH172" s="303"/>
      <c r="CI172" s="303"/>
      <c r="CJ172" s="303"/>
      <c r="CK172" s="303"/>
      <c r="CL172" s="303"/>
      <c r="CM172" s="303"/>
      <c r="CN172" s="303"/>
      <c r="CO172" s="303"/>
      <c r="CP172" s="303"/>
      <c r="CQ172" s="303"/>
      <c r="CR172" s="303"/>
      <c r="CS172" s="303"/>
      <c r="CT172" s="303"/>
      <c r="CU172" s="303"/>
      <c r="CV172" s="303"/>
      <c r="CW172" s="303"/>
      <c r="CX172" s="303"/>
      <c r="CY172" s="303"/>
      <c r="CZ172" s="303"/>
      <c r="DA172" s="303"/>
      <c r="DB172" s="303"/>
      <c r="DC172" s="303"/>
      <c r="DD172" s="303"/>
      <c r="DE172" s="303"/>
      <c r="DF172" s="303"/>
      <c r="DG172" s="303"/>
      <c r="DH172" s="303"/>
      <c r="DI172" s="303"/>
      <c r="DJ172" s="303"/>
      <c r="DK172" s="303"/>
      <c r="DL172" s="303"/>
      <c r="DM172" s="303"/>
      <c r="DN172" s="303"/>
      <c r="DO172" s="303"/>
      <c r="DP172" s="303"/>
      <c r="DQ172" s="303"/>
      <c r="DR172" s="303"/>
      <c r="DS172" s="303"/>
      <c r="DT172" s="303"/>
      <c r="DU172" s="303"/>
      <c r="DV172" s="303"/>
      <c r="DW172" s="303"/>
      <c r="DX172" s="303"/>
      <c r="DY172" s="303"/>
      <c r="DZ172" s="303"/>
      <c r="EA172" s="303"/>
      <c r="EB172" s="303"/>
      <c r="EC172" s="303"/>
      <c r="ED172" s="303"/>
      <c r="EE172" s="303"/>
      <c r="EF172" s="303"/>
      <c r="EG172" s="303"/>
      <c r="EH172" s="303"/>
      <c r="EI172" s="303"/>
      <c r="EJ172" s="303"/>
      <c r="EK172" s="303"/>
      <c r="EL172" s="303"/>
      <c r="EM172" s="303"/>
      <c r="EN172" s="303"/>
      <c r="EO172" s="303"/>
      <c r="EP172" s="303"/>
      <c r="EQ172" s="303"/>
      <c r="ER172" s="303"/>
      <c r="ES172" s="303"/>
      <c r="ET172" s="303"/>
      <c r="EU172" s="303"/>
      <c r="EV172" s="303"/>
      <c r="EW172" s="303"/>
      <c r="EX172" s="303"/>
      <c r="EY172" s="303"/>
      <c r="EZ172" s="303"/>
      <c r="FA172" s="303"/>
      <c r="FB172" s="303"/>
      <c r="FC172" s="303"/>
      <c r="FD172" s="303"/>
      <c r="FE172" s="303"/>
      <c r="FF172" s="260"/>
      <c r="FH172" s="260"/>
      <c r="FI172" s="260"/>
      <c r="FJ172" s="260"/>
      <c r="FK172" s="260"/>
      <c r="FL172" s="260"/>
      <c r="FM172" s="260"/>
      <c r="FN172" s="260"/>
      <c r="FO172" s="260"/>
    </row>
    <row r="173" spans="1:171" ht="15.75" customHeight="1">
      <c r="A173" s="303"/>
      <c r="B173" s="303"/>
      <c r="C173" s="303"/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  <c r="AA173" s="303"/>
      <c r="AB173" s="303"/>
      <c r="AC173" s="303"/>
      <c r="AD173" s="303"/>
      <c r="AE173" s="303"/>
      <c r="AF173" s="303"/>
      <c r="AG173" s="303"/>
      <c r="AH173" s="303"/>
      <c r="AI173" s="303"/>
      <c r="AJ173" s="303"/>
      <c r="AK173" s="303"/>
      <c r="AL173" s="303"/>
      <c r="AM173" s="303"/>
      <c r="AN173" s="303"/>
      <c r="AO173" s="303"/>
      <c r="AP173" s="303"/>
      <c r="AQ173" s="303"/>
      <c r="AR173" s="303"/>
      <c r="AS173" s="303"/>
      <c r="AT173" s="303"/>
      <c r="AU173" s="303"/>
      <c r="AV173" s="303"/>
      <c r="AW173" s="303"/>
      <c r="AX173" s="303"/>
      <c r="AY173" s="303"/>
      <c r="AZ173" s="303"/>
      <c r="BA173" s="303"/>
      <c r="BB173" s="303"/>
      <c r="BC173" s="303"/>
      <c r="BD173" s="303"/>
      <c r="BE173" s="303"/>
      <c r="BF173" s="303"/>
      <c r="BG173" s="303"/>
      <c r="BH173" s="303"/>
      <c r="BI173" s="303"/>
      <c r="BJ173" s="303"/>
      <c r="BK173" s="303"/>
      <c r="BL173" s="303"/>
      <c r="BM173" s="303"/>
      <c r="BN173" s="303"/>
      <c r="BO173" s="303"/>
      <c r="BP173" s="303"/>
      <c r="BQ173" s="303"/>
      <c r="BR173" s="303"/>
      <c r="BS173" s="303"/>
      <c r="BT173" s="303"/>
      <c r="BU173" s="303"/>
      <c r="BV173" s="303"/>
      <c r="BW173" s="303"/>
      <c r="BX173" s="303"/>
      <c r="BY173" s="303"/>
      <c r="BZ173" s="303"/>
      <c r="CA173" s="303"/>
      <c r="CB173" s="303"/>
      <c r="CC173" s="303"/>
      <c r="CD173" s="303"/>
      <c r="CE173" s="303"/>
      <c r="CF173" s="303"/>
      <c r="CG173" s="303"/>
      <c r="CH173" s="303"/>
      <c r="CI173" s="303"/>
      <c r="CJ173" s="303"/>
      <c r="CK173" s="303"/>
      <c r="CL173" s="303"/>
      <c r="CM173" s="303"/>
      <c r="CN173" s="303"/>
      <c r="CO173" s="303"/>
      <c r="CP173" s="303"/>
      <c r="CQ173" s="303"/>
      <c r="CR173" s="303"/>
      <c r="CS173" s="303"/>
      <c r="CT173" s="303"/>
      <c r="CU173" s="303"/>
      <c r="CV173" s="303"/>
      <c r="CW173" s="303"/>
      <c r="CX173" s="303"/>
      <c r="CY173" s="303"/>
      <c r="CZ173" s="303"/>
      <c r="DA173" s="303"/>
      <c r="DB173" s="303"/>
      <c r="DC173" s="303"/>
      <c r="DD173" s="303"/>
      <c r="DE173" s="303"/>
      <c r="DF173" s="303"/>
      <c r="DG173" s="303"/>
      <c r="DH173" s="303"/>
      <c r="DI173" s="303"/>
      <c r="DJ173" s="303"/>
      <c r="DK173" s="303"/>
      <c r="DL173" s="303"/>
      <c r="DM173" s="303"/>
      <c r="DN173" s="303"/>
      <c r="DO173" s="303"/>
      <c r="DP173" s="303"/>
      <c r="DQ173" s="303"/>
      <c r="DR173" s="303"/>
      <c r="DS173" s="303"/>
      <c r="DT173" s="303"/>
      <c r="DU173" s="303"/>
      <c r="DV173" s="303"/>
      <c r="DW173" s="303"/>
      <c r="DX173" s="303"/>
      <c r="DY173" s="303"/>
      <c r="DZ173" s="303"/>
      <c r="EA173" s="303"/>
      <c r="EB173" s="303"/>
      <c r="EC173" s="303"/>
      <c r="ED173" s="303"/>
      <c r="EE173" s="303"/>
      <c r="EF173" s="303"/>
      <c r="EG173" s="303"/>
      <c r="EH173" s="303"/>
      <c r="EI173" s="303"/>
      <c r="EJ173" s="303"/>
      <c r="EK173" s="303"/>
      <c r="EL173" s="303"/>
      <c r="EM173" s="303"/>
      <c r="EN173" s="303"/>
      <c r="EO173" s="303"/>
      <c r="EP173" s="303"/>
      <c r="EQ173" s="303"/>
      <c r="ER173" s="303"/>
      <c r="ES173" s="303"/>
      <c r="ET173" s="303"/>
      <c r="EU173" s="303"/>
      <c r="EV173" s="303"/>
      <c r="EW173" s="303"/>
      <c r="EX173" s="303"/>
      <c r="EY173" s="303"/>
      <c r="EZ173" s="303"/>
      <c r="FA173" s="303"/>
      <c r="FB173" s="303"/>
      <c r="FC173" s="303"/>
      <c r="FD173" s="303"/>
      <c r="FE173" s="303"/>
      <c r="FF173" s="260"/>
      <c r="FH173" s="260"/>
      <c r="FI173" s="260"/>
      <c r="FJ173" s="260"/>
      <c r="FK173" s="260"/>
      <c r="FL173" s="260"/>
      <c r="FM173" s="260"/>
      <c r="FN173" s="260"/>
      <c r="FO173" s="260"/>
    </row>
    <row r="174" spans="1:171" ht="15.75" customHeight="1">
      <c r="A174" s="303"/>
      <c r="B174" s="303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  <c r="AA174" s="303"/>
      <c r="AB174" s="303"/>
      <c r="AC174" s="303"/>
      <c r="AD174" s="303"/>
      <c r="AE174" s="303"/>
      <c r="AF174" s="303"/>
      <c r="AG174" s="303"/>
      <c r="AH174" s="303"/>
      <c r="AI174" s="303"/>
      <c r="AJ174" s="303"/>
      <c r="AK174" s="303"/>
      <c r="AL174" s="303"/>
      <c r="AM174" s="303"/>
      <c r="AN174" s="303"/>
      <c r="AO174" s="303"/>
      <c r="AP174" s="303"/>
      <c r="AQ174" s="303"/>
      <c r="AR174" s="303"/>
      <c r="AS174" s="303"/>
      <c r="AT174" s="303"/>
      <c r="AU174" s="303"/>
      <c r="AV174" s="303"/>
      <c r="AW174" s="303"/>
      <c r="AX174" s="303"/>
      <c r="AY174" s="303"/>
      <c r="AZ174" s="303"/>
      <c r="BA174" s="303"/>
      <c r="BB174" s="303"/>
      <c r="BC174" s="303"/>
      <c r="BD174" s="303"/>
      <c r="BE174" s="303"/>
      <c r="BF174" s="303"/>
      <c r="BG174" s="303"/>
      <c r="BH174" s="303"/>
      <c r="BI174" s="303"/>
      <c r="BJ174" s="303"/>
      <c r="BK174" s="303"/>
      <c r="BL174" s="303"/>
      <c r="BM174" s="303"/>
      <c r="BN174" s="303"/>
      <c r="BO174" s="303"/>
      <c r="BP174" s="303"/>
      <c r="BQ174" s="303"/>
      <c r="BR174" s="303"/>
      <c r="BS174" s="303"/>
      <c r="BT174" s="303"/>
      <c r="BU174" s="303"/>
      <c r="BV174" s="303"/>
      <c r="BW174" s="303"/>
      <c r="BX174" s="303"/>
      <c r="BY174" s="303"/>
      <c r="BZ174" s="303"/>
      <c r="CA174" s="303"/>
      <c r="CB174" s="303"/>
      <c r="CC174" s="303"/>
      <c r="CD174" s="303"/>
      <c r="CE174" s="303"/>
      <c r="CF174" s="303"/>
      <c r="CG174" s="303"/>
      <c r="CH174" s="303"/>
      <c r="CI174" s="303"/>
      <c r="CJ174" s="303"/>
      <c r="CK174" s="303"/>
      <c r="CL174" s="303"/>
      <c r="CM174" s="303"/>
      <c r="CN174" s="303"/>
      <c r="CO174" s="303"/>
      <c r="CP174" s="303"/>
      <c r="CQ174" s="303"/>
      <c r="CR174" s="303"/>
      <c r="CS174" s="303"/>
      <c r="CT174" s="303"/>
      <c r="CU174" s="303"/>
      <c r="CV174" s="303"/>
      <c r="CW174" s="303"/>
      <c r="CX174" s="303"/>
      <c r="CY174" s="303"/>
      <c r="CZ174" s="303"/>
      <c r="DA174" s="303"/>
      <c r="DB174" s="303"/>
      <c r="DC174" s="303"/>
      <c r="DD174" s="303"/>
      <c r="DE174" s="303"/>
      <c r="DF174" s="303"/>
      <c r="DG174" s="303"/>
      <c r="DH174" s="303"/>
      <c r="DI174" s="303"/>
      <c r="DJ174" s="303"/>
      <c r="DK174" s="303"/>
      <c r="DL174" s="303"/>
      <c r="DM174" s="303"/>
      <c r="DN174" s="303"/>
      <c r="DO174" s="303"/>
      <c r="DP174" s="303"/>
      <c r="DQ174" s="303"/>
      <c r="DR174" s="303"/>
      <c r="DS174" s="303"/>
      <c r="DT174" s="303"/>
      <c r="DU174" s="303"/>
      <c r="DV174" s="303"/>
      <c r="DW174" s="303"/>
      <c r="DX174" s="303"/>
      <c r="DY174" s="303"/>
      <c r="DZ174" s="303"/>
      <c r="EA174" s="303"/>
      <c r="EB174" s="303"/>
      <c r="EC174" s="303"/>
      <c r="ED174" s="303"/>
      <c r="EE174" s="303"/>
      <c r="EF174" s="303"/>
      <c r="EG174" s="303"/>
      <c r="EH174" s="303"/>
      <c r="EI174" s="303"/>
      <c r="EJ174" s="303"/>
      <c r="EK174" s="303"/>
      <c r="EL174" s="303"/>
      <c r="EM174" s="303"/>
      <c r="EN174" s="303"/>
      <c r="EO174" s="303"/>
      <c r="EP174" s="303"/>
      <c r="EQ174" s="303"/>
      <c r="ER174" s="303"/>
      <c r="ES174" s="303"/>
      <c r="ET174" s="303"/>
      <c r="EU174" s="303"/>
      <c r="EV174" s="303"/>
      <c r="EW174" s="303"/>
      <c r="EX174" s="303"/>
      <c r="EY174" s="303"/>
      <c r="EZ174" s="303"/>
      <c r="FA174" s="303"/>
      <c r="FB174" s="303"/>
      <c r="FC174" s="303"/>
      <c r="FD174" s="303"/>
      <c r="FE174" s="303"/>
      <c r="FF174" s="260"/>
      <c r="FH174" s="260"/>
      <c r="FI174" s="260"/>
      <c r="FJ174" s="260"/>
      <c r="FK174" s="260"/>
      <c r="FL174" s="260"/>
      <c r="FM174" s="260"/>
      <c r="FN174" s="260"/>
      <c r="FO174" s="260"/>
    </row>
    <row r="175" spans="1:171" ht="15.75" customHeight="1">
      <c r="A175" s="303"/>
      <c r="B175" s="303"/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03"/>
      <c r="AD175" s="303"/>
      <c r="AE175" s="303"/>
      <c r="AF175" s="303"/>
      <c r="AG175" s="303"/>
      <c r="AH175" s="303"/>
      <c r="AI175" s="303"/>
      <c r="AJ175" s="303"/>
      <c r="AK175" s="303"/>
      <c r="AL175" s="303"/>
      <c r="AM175" s="303"/>
      <c r="AN175" s="303"/>
      <c r="AO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303"/>
      <c r="BB175" s="303"/>
      <c r="BC175" s="303"/>
      <c r="BD175" s="303"/>
      <c r="BE175" s="303"/>
      <c r="BF175" s="303"/>
      <c r="BG175" s="303"/>
      <c r="BH175" s="303"/>
      <c r="BI175" s="303"/>
      <c r="BJ175" s="303"/>
      <c r="BK175" s="303"/>
      <c r="BL175" s="303"/>
      <c r="BM175" s="303"/>
      <c r="BN175" s="303"/>
      <c r="BO175" s="303"/>
      <c r="BP175" s="303"/>
      <c r="BQ175" s="303"/>
      <c r="BR175" s="303"/>
      <c r="BS175" s="303"/>
      <c r="BT175" s="303"/>
      <c r="BU175" s="303"/>
      <c r="BV175" s="303"/>
      <c r="BW175" s="303"/>
      <c r="BX175" s="303"/>
      <c r="BY175" s="303"/>
      <c r="BZ175" s="303"/>
      <c r="CA175" s="303"/>
      <c r="CB175" s="303"/>
      <c r="CC175" s="303"/>
      <c r="CD175" s="303"/>
      <c r="CE175" s="303"/>
      <c r="CF175" s="303"/>
      <c r="CG175" s="303"/>
      <c r="CH175" s="303"/>
      <c r="CI175" s="303"/>
      <c r="CJ175" s="303"/>
      <c r="CK175" s="303"/>
      <c r="CL175" s="303"/>
      <c r="CM175" s="303"/>
      <c r="CN175" s="303"/>
      <c r="CO175" s="303"/>
      <c r="CP175" s="303"/>
      <c r="CQ175" s="303"/>
      <c r="CR175" s="303"/>
      <c r="CS175" s="303"/>
      <c r="CT175" s="303"/>
      <c r="CU175" s="303"/>
      <c r="CV175" s="303"/>
      <c r="CW175" s="303"/>
      <c r="CX175" s="303"/>
      <c r="CY175" s="303"/>
      <c r="CZ175" s="303"/>
      <c r="DA175" s="303"/>
      <c r="DB175" s="303"/>
      <c r="DC175" s="303"/>
      <c r="DD175" s="303"/>
      <c r="DE175" s="303"/>
      <c r="DF175" s="303"/>
      <c r="DG175" s="303"/>
      <c r="DH175" s="303"/>
      <c r="DI175" s="303"/>
      <c r="DJ175" s="303"/>
      <c r="DK175" s="303"/>
      <c r="DL175" s="303"/>
      <c r="DM175" s="303"/>
      <c r="DN175" s="303"/>
      <c r="DO175" s="303"/>
      <c r="DP175" s="303"/>
      <c r="DQ175" s="303"/>
      <c r="DR175" s="303"/>
      <c r="DS175" s="303"/>
      <c r="DT175" s="303"/>
      <c r="DU175" s="303"/>
      <c r="DV175" s="303"/>
      <c r="DW175" s="303"/>
      <c r="DX175" s="303"/>
      <c r="DY175" s="303"/>
      <c r="DZ175" s="303"/>
      <c r="EA175" s="303"/>
      <c r="EB175" s="303"/>
      <c r="EC175" s="303"/>
      <c r="ED175" s="303"/>
      <c r="EE175" s="303"/>
      <c r="EF175" s="303"/>
      <c r="EG175" s="303"/>
      <c r="EH175" s="303"/>
      <c r="EI175" s="303"/>
      <c r="EJ175" s="303"/>
      <c r="EK175" s="303"/>
      <c r="EL175" s="303"/>
      <c r="EM175" s="303"/>
      <c r="EN175" s="303"/>
      <c r="EO175" s="303"/>
      <c r="EP175" s="303"/>
      <c r="EQ175" s="303"/>
      <c r="ER175" s="303"/>
      <c r="ES175" s="303"/>
      <c r="ET175" s="303"/>
      <c r="EU175" s="303"/>
      <c r="EV175" s="303"/>
      <c r="EW175" s="303"/>
      <c r="EX175" s="303"/>
      <c r="EY175" s="303"/>
      <c r="EZ175" s="303"/>
      <c r="FA175" s="303"/>
      <c r="FB175" s="303"/>
      <c r="FC175" s="303"/>
      <c r="FD175" s="303"/>
      <c r="FE175" s="303"/>
      <c r="FF175" s="260"/>
      <c r="FH175" s="260"/>
      <c r="FI175" s="260"/>
      <c r="FJ175" s="260"/>
      <c r="FK175" s="260"/>
      <c r="FL175" s="260"/>
      <c r="FM175" s="260"/>
      <c r="FN175" s="260"/>
      <c r="FO175" s="260"/>
    </row>
    <row r="176" spans="1:171" ht="15.75" customHeight="1">
      <c r="A176" s="303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03"/>
      <c r="AC176" s="303"/>
      <c r="AD176" s="303"/>
      <c r="AE176" s="303"/>
      <c r="AF176" s="303"/>
      <c r="AG176" s="303"/>
      <c r="AH176" s="303"/>
      <c r="AI176" s="303"/>
      <c r="AJ176" s="303"/>
      <c r="AK176" s="303"/>
      <c r="AL176" s="303"/>
      <c r="AM176" s="303"/>
      <c r="AN176" s="303"/>
      <c r="AO176" s="303"/>
      <c r="AP176" s="303"/>
      <c r="AQ176" s="303"/>
      <c r="AR176" s="303"/>
      <c r="AS176" s="303"/>
      <c r="AT176" s="303"/>
      <c r="AU176" s="303"/>
      <c r="AV176" s="303"/>
      <c r="AW176" s="303"/>
      <c r="AX176" s="303"/>
      <c r="AY176" s="303"/>
      <c r="AZ176" s="303"/>
      <c r="BA176" s="303"/>
      <c r="BB176" s="303"/>
      <c r="BC176" s="303"/>
      <c r="BD176" s="303"/>
      <c r="BE176" s="303"/>
      <c r="BF176" s="303"/>
      <c r="BG176" s="303"/>
      <c r="BH176" s="303"/>
      <c r="BI176" s="303"/>
      <c r="BJ176" s="303"/>
      <c r="BK176" s="303"/>
      <c r="BL176" s="303"/>
      <c r="BM176" s="303"/>
      <c r="BN176" s="303"/>
      <c r="BO176" s="303"/>
      <c r="BP176" s="303"/>
      <c r="BQ176" s="303"/>
      <c r="BR176" s="303"/>
      <c r="BS176" s="303"/>
      <c r="BT176" s="303"/>
      <c r="BU176" s="303"/>
      <c r="BV176" s="303"/>
      <c r="BW176" s="303"/>
      <c r="BX176" s="303"/>
      <c r="BY176" s="303"/>
      <c r="BZ176" s="303"/>
      <c r="CA176" s="303"/>
      <c r="CB176" s="303"/>
      <c r="CC176" s="303"/>
      <c r="CD176" s="303"/>
      <c r="CE176" s="303"/>
      <c r="CF176" s="303"/>
      <c r="CG176" s="303"/>
      <c r="CH176" s="303"/>
      <c r="CI176" s="303"/>
      <c r="CJ176" s="303"/>
      <c r="CK176" s="303"/>
      <c r="CL176" s="303"/>
      <c r="CM176" s="303"/>
      <c r="CN176" s="303"/>
      <c r="CO176" s="303"/>
      <c r="CP176" s="303"/>
      <c r="CQ176" s="303"/>
      <c r="CR176" s="303"/>
      <c r="CS176" s="303"/>
      <c r="CT176" s="303"/>
      <c r="CU176" s="303"/>
      <c r="CV176" s="303"/>
      <c r="CW176" s="303"/>
      <c r="CX176" s="303"/>
      <c r="CY176" s="303"/>
      <c r="CZ176" s="303"/>
      <c r="DA176" s="303"/>
      <c r="DB176" s="303"/>
      <c r="DC176" s="303"/>
      <c r="DD176" s="303"/>
      <c r="DE176" s="303"/>
      <c r="DF176" s="303"/>
      <c r="DG176" s="303"/>
      <c r="DH176" s="303"/>
      <c r="DI176" s="303"/>
      <c r="DJ176" s="303"/>
      <c r="DK176" s="303"/>
      <c r="DL176" s="303"/>
      <c r="DM176" s="303"/>
      <c r="DN176" s="303"/>
      <c r="DO176" s="303"/>
      <c r="DP176" s="303"/>
      <c r="DQ176" s="303"/>
      <c r="DR176" s="303"/>
      <c r="DS176" s="303"/>
      <c r="DT176" s="303"/>
      <c r="DU176" s="303"/>
      <c r="DV176" s="303"/>
      <c r="DW176" s="303"/>
      <c r="DX176" s="303"/>
      <c r="DY176" s="303"/>
      <c r="DZ176" s="303"/>
      <c r="EA176" s="303"/>
      <c r="EB176" s="303"/>
      <c r="EC176" s="303"/>
      <c r="ED176" s="303"/>
      <c r="EE176" s="303"/>
      <c r="EF176" s="303"/>
      <c r="EG176" s="303"/>
      <c r="EH176" s="303"/>
      <c r="EI176" s="303"/>
      <c r="EJ176" s="303"/>
      <c r="EK176" s="303"/>
      <c r="EL176" s="303"/>
      <c r="EM176" s="303"/>
      <c r="EN176" s="303"/>
      <c r="EO176" s="303"/>
      <c r="EP176" s="303"/>
      <c r="EQ176" s="303"/>
      <c r="ER176" s="303"/>
      <c r="ES176" s="303"/>
      <c r="ET176" s="303"/>
      <c r="EU176" s="303"/>
      <c r="EV176" s="303"/>
      <c r="EW176" s="303"/>
      <c r="EX176" s="303"/>
      <c r="EY176" s="303"/>
      <c r="EZ176" s="303"/>
      <c r="FA176" s="303"/>
      <c r="FB176" s="303"/>
      <c r="FC176" s="303"/>
      <c r="FD176" s="303"/>
      <c r="FE176" s="303"/>
      <c r="FF176" s="260"/>
      <c r="FH176" s="260"/>
      <c r="FI176" s="260"/>
      <c r="FJ176" s="260"/>
      <c r="FK176" s="260"/>
      <c r="FL176" s="260"/>
      <c r="FM176" s="260"/>
      <c r="FN176" s="260"/>
      <c r="FO176" s="260"/>
    </row>
    <row r="177" spans="1:171" ht="15.75" customHeight="1">
      <c r="A177" s="303"/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03"/>
      <c r="AC177" s="303"/>
      <c r="AD177" s="303"/>
      <c r="AE177" s="303"/>
      <c r="AF177" s="303"/>
      <c r="AG177" s="303"/>
      <c r="AH177" s="303"/>
      <c r="AI177" s="303"/>
      <c r="AJ177" s="303"/>
      <c r="AK177" s="303"/>
      <c r="AL177" s="303"/>
      <c r="AM177" s="303"/>
      <c r="AN177" s="303"/>
      <c r="AO177" s="303"/>
      <c r="AP177" s="303"/>
      <c r="AQ177" s="303"/>
      <c r="AR177" s="303"/>
      <c r="AS177" s="303"/>
      <c r="AT177" s="303"/>
      <c r="AU177" s="303"/>
      <c r="AV177" s="303"/>
      <c r="AW177" s="303"/>
      <c r="AX177" s="303"/>
      <c r="AY177" s="303"/>
      <c r="AZ177" s="303"/>
      <c r="BA177" s="303"/>
      <c r="BB177" s="303"/>
      <c r="BC177" s="303"/>
      <c r="BD177" s="303"/>
      <c r="BE177" s="303"/>
      <c r="BF177" s="303"/>
      <c r="BG177" s="303"/>
      <c r="BH177" s="303"/>
      <c r="BI177" s="303"/>
      <c r="BJ177" s="303"/>
      <c r="BK177" s="303"/>
      <c r="BL177" s="303"/>
      <c r="BM177" s="303"/>
      <c r="BN177" s="303"/>
      <c r="BO177" s="303"/>
      <c r="BP177" s="303"/>
      <c r="BQ177" s="303"/>
      <c r="BR177" s="303"/>
      <c r="BS177" s="303"/>
      <c r="BT177" s="303"/>
      <c r="BU177" s="303"/>
      <c r="BV177" s="303"/>
      <c r="BW177" s="303"/>
      <c r="BX177" s="303"/>
      <c r="BY177" s="303"/>
      <c r="BZ177" s="303"/>
      <c r="CA177" s="303"/>
      <c r="CB177" s="303"/>
      <c r="CC177" s="303"/>
      <c r="CD177" s="303"/>
      <c r="CE177" s="303"/>
      <c r="CF177" s="303"/>
      <c r="CG177" s="303"/>
      <c r="CH177" s="303"/>
      <c r="CI177" s="303"/>
      <c r="CJ177" s="303"/>
      <c r="CK177" s="303"/>
      <c r="CL177" s="303"/>
      <c r="CM177" s="303"/>
      <c r="CN177" s="303"/>
      <c r="CO177" s="303"/>
      <c r="CP177" s="303"/>
      <c r="CQ177" s="303"/>
      <c r="CR177" s="303"/>
      <c r="CS177" s="303"/>
      <c r="CT177" s="303"/>
      <c r="CU177" s="303"/>
      <c r="CV177" s="303"/>
      <c r="CW177" s="303"/>
      <c r="CX177" s="303"/>
      <c r="CY177" s="303"/>
      <c r="CZ177" s="303"/>
      <c r="DA177" s="303"/>
      <c r="DB177" s="303"/>
      <c r="DC177" s="303"/>
      <c r="DD177" s="303"/>
      <c r="DE177" s="303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  <c r="EC177" s="303"/>
      <c r="ED177" s="303"/>
      <c r="EE177" s="303"/>
      <c r="EF177" s="303"/>
      <c r="EG177" s="303"/>
      <c r="EH177" s="303"/>
      <c r="EI177" s="303"/>
      <c r="EJ177" s="303"/>
      <c r="EK177" s="303"/>
      <c r="EL177" s="303"/>
      <c r="EM177" s="303"/>
      <c r="EN177" s="303"/>
      <c r="EO177" s="303"/>
      <c r="EP177" s="303"/>
      <c r="EQ177" s="303"/>
      <c r="ER177" s="303"/>
      <c r="ES177" s="303"/>
      <c r="ET177" s="303"/>
      <c r="EU177" s="303"/>
      <c r="EV177" s="303"/>
      <c r="EW177" s="303"/>
      <c r="EX177" s="303"/>
      <c r="EY177" s="303"/>
      <c r="EZ177" s="303"/>
      <c r="FA177" s="303"/>
      <c r="FB177" s="303"/>
      <c r="FC177" s="303"/>
      <c r="FD177" s="303"/>
      <c r="FE177" s="303"/>
      <c r="FF177" s="260"/>
      <c r="FH177" s="260"/>
      <c r="FI177" s="260"/>
      <c r="FJ177" s="260"/>
      <c r="FK177" s="260"/>
      <c r="FL177" s="260"/>
      <c r="FM177" s="260"/>
      <c r="FN177" s="260"/>
      <c r="FO177" s="260"/>
    </row>
    <row r="178" spans="1:171" ht="15.75" customHeight="1">
      <c r="A178" s="303"/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3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  <c r="BA178" s="303"/>
      <c r="BB178" s="303"/>
      <c r="BC178" s="303"/>
      <c r="BD178" s="303"/>
      <c r="BE178" s="303"/>
      <c r="BF178" s="303"/>
      <c r="BG178" s="303"/>
      <c r="BH178" s="303"/>
      <c r="BI178" s="303"/>
      <c r="BJ178" s="303"/>
      <c r="BK178" s="303"/>
      <c r="BL178" s="303"/>
      <c r="BM178" s="303"/>
      <c r="BN178" s="303"/>
      <c r="BO178" s="303"/>
      <c r="BP178" s="303"/>
      <c r="BQ178" s="303"/>
      <c r="BR178" s="303"/>
      <c r="BS178" s="303"/>
      <c r="BT178" s="303"/>
      <c r="BU178" s="303"/>
      <c r="BV178" s="303"/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  <c r="CN178" s="303"/>
      <c r="CO178" s="303"/>
      <c r="CP178" s="303"/>
      <c r="CQ178" s="303"/>
      <c r="CR178" s="303"/>
      <c r="CS178" s="303"/>
      <c r="CT178" s="303"/>
      <c r="CU178" s="303"/>
      <c r="CV178" s="303"/>
      <c r="CW178" s="303"/>
      <c r="CX178" s="303"/>
      <c r="CY178" s="303"/>
      <c r="CZ178" s="303"/>
      <c r="DA178" s="303"/>
      <c r="DB178" s="303"/>
      <c r="DC178" s="303"/>
      <c r="DD178" s="303"/>
      <c r="DE178" s="303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  <c r="EC178" s="303"/>
      <c r="ED178" s="303"/>
      <c r="EE178" s="303"/>
      <c r="EF178" s="303"/>
      <c r="EG178" s="303"/>
      <c r="EH178" s="303"/>
      <c r="EI178" s="303"/>
      <c r="EJ178" s="303"/>
      <c r="EK178" s="303"/>
      <c r="EL178" s="303"/>
      <c r="EM178" s="303"/>
      <c r="EN178" s="303"/>
      <c r="EO178" s="303"/>
      <c r="EP178" s="303"/>
      <c r="EQ178" s="303"/>
      <c r="ER178" s="303"/>
      <c r="ES178" s="303"/>
      <c r="ET178" s="303"/>
      <c r="EU178" s="303"/>
      <c r="EV178" s="303"/>
      <c r="EW178" s="303"/>
      <c r="EX178" s="303"/>
      <c r="EY178" s="303"/>
      <c r="EZ178" s="303"/>
      <c r="FA178" s="303"/>
      <c r="FB178" s="303"/>
      <c r="FC178" s="303"/>
      <c r="FD178" s="303"/>
      <c r="FE178" s="303"/>
      <c r="FF178" s="260"/>
      <c r="FH178" s="260"/>
      <c r="FI178" s="260"/>
      <c r="FJ178" s="260"/>
      <c r="FK178" s="260"/>
      <c r="FL178" s="260"/>
      <c r="FM178" s="260"/>
      <c r="FN178" s="260"/>
      <c r="FO178" s="260"/>
    </row>
    <row r="179" spans="1:171" ht="15.75" customHeight="1">
      <c r="A179" s="303"/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03"/>
      <c r="AC179" s="303"/>
      <c r="AD179" s="303"/>
      <c r="AE179" s="303"/>
      <c r="AF179" s="303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  <c r="BA179" s="303"/>
      <c r="BB179" s="303"/>
      <c r="BC179" s="303"/>
      <c r="BD179" s="303"/>
      <c r="BE179" s="303"/>
      <c r="BF179" s="303"/>
      <c r="BG179" s="303"/>
      <c r="BH179" s="303"/>
      <c r="BI179" s="303"/>
      <c r="BJ179" s="303"/>
      <c r="BK179" s="303"/>
      <c r="BL179" s="303"/>
      <c r="BM179" s="303"/>
      <c r="BN179" s="303"/>
      <c r="BO179" s="303"/>
      <c r="BP179" s="303"/>
      <c r="BQ179" s="303"/>
      <c r="BR179" s="303"/>
      <c r="BS179" s="303"/>
      <c r="BT179" s="303"/>
      <c r="BU179" s="303"/>
      <c r="BV179" s="303"/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  <c r="CN179" s="303"/>
      <c r="CO179" s="303"/>
      <c r="CP179" s="303"/>
      <c r="CQ179" s="303"/>
      <c r="CR179" s="303"/>
      <c r="CS179" s="303"/>
      <c r="CT179" s="303"/>
      <c r="CU179" s="303"/>
      <c r="CV179" s="303"/>
      <c r="CW179" s="303"/>
      <c r="CX179" s="303"/>
      <c r="CY179" s="303"/>
      <c r="CZ179" s="303"/>
      <c r="DA179" s="303"/>
      <c r="DB179" s="303"/>
      <c r="DC179" s="303"/>
      <c r="DD179" s="303"/>
      <c r="DE179" s="303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  <c r="EC179" s="303"/>
      <c r="ED179" s="303"/>
      <c r="EE179" s="303"/>
      <c r="EF179" s="303"/>
      <c r="EG179" s="303"/>
      <c r="EH179" s="303"/>
      <c r="EI179" s="303"/>
      <c r="EJ179" s="303"/>
      <c r="EK179" s="303"/>
      <c r="EL179" s="303"/>
      <c r="EM179" s="303"/>
      <c r="EN179" s="303"/>
      <c r="EO179" s="303"/>
      <c r="EP179" s="303"/>
      <c r="EQ179" s="303"/>
      <c r="ER179" s="303"/>
      <c r="ES179" s="303"/>
      <c r="ET179" s="303"/>
      <c r="EU179" s="303"/>
      <c r="EV179" s="303"/>
      <c r="EW179" s="303"/>
      <c r="EX179" s="303"/>
      <c r="EY179" s="303"/>
      <c r="EZ179" s="303"/>
      <c r="FA179" s="303"/>
      <c r="FB179" s="303"/>
      <c r="FC179" s="303"/>
      <c r="FD179" s="303"/>
      <c r="FE179" s="303"/>
      <c r="FF179" s="260"/>
      <c r="FH179" s="260"/>
      <c r="FI179" s="260"/>
      <c r="FJ179" s="260"/>
      <c r="FK179" s="260"/>
      <c r="FL179" s="260"/>
      <c r="FM179" s="260"/>
      <c r="FN179" s="260"/>
      <c r="FO179" s="260"/>
    </row>
    <row r="180" spans="1:171" ht="15.75" customHeight="1">
      <c r="A180" s="303"/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3"/>
      <c r="AA180" s="303"/>
      <c r="AB180" s="303"/>
      <c r="AC180" s="303"/>
      <c r="AD180" s="303"/>
      <c r="AE180" s="303"/>
      <c r="AF180" s="303"/>
      <c r="AG180" s="303"/>
      <c r="AH180" s="303"/>
      <c r="AI180" s="303"/>
      <c r="AJ180" s="303"/>
      <c r="AK180" s="303"/>
      <c r="AL180" s="303"/>
      <c r="AM180" s="303"/>
      <c r="AN180" s="303"/>
      <c r="AO180" s="303"/>
      <c r="AP180" s="303"/>
      <c r="AQ180" s="303"/>
      <c r="AR180" s="303"/>
      <c r="AS180" s="303"/>
      <c r="AT180" s="303"/>
      <c r="AU180" s="303"/>
      <c r="AV180" s="303"/>
      <c r="AW180" s="303"/>
      <c r="AX180" s="303"/>
      <c r="AY180" s="303"/>
      <c r="AZ180" s="303"/>
      <c r="BA180" s="303"/>
      <c r="BB180" s="303"/>
      <c r="BC180" s="303"/>
      <c r="BD180" s="303"/>
      <c r="BE180" s="303"/>
      <c r="BF180" s="303"/>
      <c r="BG180" s="303"/>
      <c r="BH180" s="303"/>
      <c r="BI180" s="303"/>
      <c r="BJ180" s="303"/>
      <c r="BK180" s="303"/>
      <c r="BL180" s="303"/>
      <c r="BM180" s="303"/>
      <c r="BN180" s="303"/>
      <c r="BO180" s="303"/>
      <c r="BP180" s="303"/>
      <c r="BQ180" s="303"/>
      <c r="BR180" s="303"/>
      <c r="BS180" s="303"/>
      <c r="BT180" s="303"/>
      <c r="BU180" s="303"/>
      <c r="BV180" s="303"/>
      <c r="BW180" s="303"/>
      <c r="BX180" s="303"/>
      <c r="BY180" s="303"/>
      <c r="BZ180" s="303"/>
      <c r="CA180" s="303"/>
      <c r="CB180" s="303"/>
      <c r="CC180" s="303"/>
      <c r="CD180" s="303"/>
      <c r="CE180" s="303"/>
      <c r="CF180" s="303"/>
      <c r="CG180" s="303"/>
      <c r="CH180" s="303"/>
      <c r="CI180" s="303"/>
      <c r="CJ180" s="303"/>
      <c r="CK180" s="303"/>
      <c r="CL180" s="303"/>
      <c r="CM180" s="303"/>
      <c r="CN180" s="303"/>
      <c r="CO180" s="303"/>
      <c r="CP180" s="303"/>
      <c r="CQ180" s="303"/>
      <c r="CR180" s="303"/>
      <c r="CS180" s="303"/>
      <c r="CT180" s="303"/>
      <c r="CU180" s="303"/>
      <c r="CV180" s="303"/>
      <c r="CW180" s="303"/>
      <c r="CX180" s="303"/>
      <c r="CY180" s="303"/>
      <c r="CZ180" s="303"/>
      <c r="DA180" s="303"/>
      <c r="DB180" s="303"/>
      <c r="DC180" s="303"/>
      <c r="DD180" s="303"/>
      <c r="DE180" s="303"/>
      <c r="DF180" s="303"/>
      <c r="DG180" s="303"/>
      <c r="DH180" s="303"/>
      <c r="DI180" s="303"/>
      <c r="DJ180" s="303"/>
      <c r="DK180" s="303"/>
      <c r="DL180" s="303"/>
      <c r="DM180" s="303"/>
      <c r="DN180" s="303"/>
      <c r="DO180" s="303"/>
      <c r="DP180" s="303"/>
      <c r="DQ180" s="303"/>
      <c r="DR180" s="303"/>
      <c r="DS180" s="303"/>
      <c r="DT180" s="303"/>
      <c r="DU180" s="303"/>
      <c r="DV180" s="303"/>
      <c r="DW180" s="303"/>
      <c r="DX180" s="303"/>
      <c r="DY180" s="303"/>
      <c r="DZ180" s="303"/>
      <c r="EA180" s="303"/>
      <c r="EB180" s="303"/>
      <c r="EC180" s="303"/>
      <c r="ED180" s="303"/>
      <c r="EE180" s="303"/>
      <c r="EF180" s="303"/>
      <c r="EG180" s="303"/>
      <c r="EH180" s="303"/>
      <c r="EI180" s="303"/>
      <c r="EJ180" s="303"/>
      <c r="EK180" s="303"/>
      <c r="EL180" s="303"/>
      <c r="EM180" s="303"/>
      <c r="EN180" s="303"/>
      <c r="EO180" s="303"/>
      <c r="EP180" s="303"/>
      <c r="EQ180" s="303"/>
      <c r="ER180" s="303"/>
      <c r="ES180" s="303"/>
      <c r="ET180" s="303"/>
      <c r="EU180" s="303"/>
      <c r="EV180" s="303"/>
      <c r="EW180" s="303"/>
      <c r="EX180" s="303"/>
      <c r="EY180" s="303"/>
      <c r="EZ180" s="303"/>
      <c r="FA180" s="303"/>
      <c r="FB180" s="303"/>
      <c r="FC180" s="303"/>
      <c r="FD180" s="303"/>
      <c r="FE180" s="303"/>
      <c r="FF180" s="260"/>
      <c r="FH180" s="260"/>
      <c r="FI180" s="260"/>
      <c r="FJ180" s="260"/>
      <c r="FK180" s="260"/>
      <c r="FL180" s="260"/>
      <c r="FM180" s="260"/>
      <c r="FN180" s="260"/>
      <c r="FO180" s="260"/>
    </row>
    <row r="181" spans="1:171" ht="15.75" customHeight="1">
      <c r="A181" s="303"/>
      <c r="B181" s="303"/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  <c r="AR181" s="303"/>
      <c r="AS181" s="303"/>
      <c r="AT181" s="303"/>
      <c r="AU181" s="303"/>
      <c r="AV181" s="303"/>
      <c r="AW181" s="303"/>
      <c r="AX181" s="303"/>
      <c r="AY181" s="303"/>
      <c r="AZ181" s="303"/>
      <c r="BA181" s="303"/>
      <c r="BB181" s="303"/>
      <c r="BC181" s="303"/>
      <c r="BD181" s="303"/>
      <c r="BE181" s="303"/>
      <c r="BF181" s="303"/>
      <c r="BG181" s="303"/>
      <c r="BH181" s="303"/>
      <c r="BI181" s="303"/>
      <c r="BJ181" s="303"/>
      <c r="BK181" s="303"/>
      <c r="BL181" s="303"/>
      <c r="BM181" s="303"/>
      <c r="BN181" s="303"/>
      <c r="BO181" s="303"/>
      <c r="BP181" s="303"/>
      <c r="BQ181" s="303"/>
      <c r="BR181" s="303"/>
      <c r="BS181" s="303"/>
      <c r="BT181" s="303"/>
      <c r="BU181" s="303"/>
      <c r="BV181" s="303"/>
      <c r="BW181" s="303"/>
      <c r="BX181" s="303"/>
      <c r="BY181" s="303"/>
      <c r="BZ181" s="303"/>
      <c r="CA181" s="303"/>
      <c r="CB181" s="303"/>
      <c r="CC181" s="303"/>
      <c r="CD181" s="303"/>
      <c r="CE181" s="303"/>
      <c r="CF181" s="303"/>
      <c r="CG181" s="303"/>
      <c r="CH181" s="303"/>
      <c r="CI181" s="303"/>
      <c r="CJ181" s="303"/>
      <c r="CK181" s="303"/>
      <c r="CL181" s="303"/>
      <c r="CM181" s="303"/>
      <c r="CN181" s="303"/>
      <c r="CO181" s="303"/>
      <c r="CP181" s="303"/>
      <c r="CQ181" s="303"/>
      <c r="CR181" s="303"/>
      <c r="CS181" s="303"/>
      <c r="CT181" s="303"/>
      <c r="CU181" s="303"/>
      <c r="CV181" s="303"/>
      <c r="CW181" s="303"/>
      <c r="CX181" s="303"/>
      <c r="CY181" s="303"/>
      <c r="CZ181" s="303"/>
      <c r="DA181" s="303"/>
      <c r="DB181" s="303"/>
      <c r="DC181" s="303"/>
      <c r="DD181" s="303"/>
      <c r="DE181" s="303"/>
      <c r="DF181" s="303"/>
      <c r="DG181" s="303"/>
      <c r="DH181" s="303"/>
      <c r="DI181" s="303"/>
      <c r="DJ181" s="303"/>
      <c r="DK181" s="303"/>
      <c r="DL181" s="303"/>
      <c r="DM181" s="303"/>
      <c r="DN181" s="303"/>
      <c r="DO181" s="303"/>
      <c r="DP181" s="303"/>
      <c r="DQ181" s="303"/>
      <c r="DR181" s="303"/>
      <c r="DS181" s="303"/>
      <c r="DT181" s="303"/>
      <c r="DU181" s="303"/>
      <c r="DV181" s="303"/>
      <c r="DW181" s="303"/>
      <c r="DX181" s="303"/>
      <c r="DY181" s="303"/>
      <c r="DZ181" s="303"/>
      <c r="EA181" s="303"/>
      <c r="EB181" s="303"/>
      <c r="EC181" s="303"/>
      <c r="ED181" s="303"/>
      <c r="EE181" s="303"/>
      <c r="EF181" s="303"/>
      <c r="EG181" s="303"/>
      <c r="EH181" s="303"/>
      <c r="EI181" s="303"/>
      <c r="EJ181" s="303"/>
      <c r="EK181" s="303"/>
      <c r="EL181" s="303"/>
      <c r="EM181" s="303"/>
      <c r="EN181" s="303"/>
      <c r="EO181" s="303"/>
      <c r="EP181" s="303"/>
      <c r="EQ181" s="303"/>
      <c r="ER181" s="303"/>
      <c r="ES181" s="303"/>
      <c r="ET181" s="303"/>
      <c r="EU181" s="303"/>
      <c r="EV181" s="303"/>
      <c r="EW181" s="303"/>
      <c r="EX181" s="303"/>
      <c r="EY181" s="303"/>
      <c r="EZ181" s="303"/>
      <c r="FA181" s="303"/>
      <c r="FB181" s="303"/>
      <c r="FC181" s="303"/>
      <c r="FD181" s="303"/>
      <c r="FE181" s="303"/>
      <c r="FF181" s="260"/>
      <c r="FH181" s="260"/>
      <c r="FI181" s="260"/>
      <c r="FJ181" s="260"/>
      <c r="FK181" s="260"/>
      <c r="FL181" s="260"/>
      <c r="FM181" s="260"/>
      <c r="FN181" s="260"/>
      <c r="FO181" s="260"/>
    </row>
    <row r="182" spans="1:171" ht="15.75" customHeight="1">
      <c r="A182" s="303"/>
      <c r="B182" s="303"/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303"/>
      <c r="AJ182" s="303"/>
      <c r="AK182" s="303"/>
      <c r="AL182" s="303"/>
      <c r="AM182" s="303"/>
      <c r="AN182" s="303"/>
      <c r="AO182" s="303"/>
      <c r="AP182" s="303"/>
      <c r="AQ182" s="303"/>
      <c r="AR182" s="303"/>
      <c r="AS182" s="303"/>
      <c r="AT182" s="303"/>
      <c r="AU182" s="303"/>
      <c r="AV182" s="303"/>
      <c r="AW182" s="303"/>
      <c r="AX182" s="303"/>
      <c r="AY182" s="303"/>
      <c r="AZ182" s="303"/>
      <c r="BA182" s="303"/>
      <c r="BB182" s="303"/>
      <c r="BC182" s="303"/>
      <c r="BD182" s="303"/>
      <c r="BE182" s="303"/>
      <c r="BF182" s="303"/>
      <c r="BG182" s="303"/>
      <c r="BH182" s="303"/>
      <c r="BI182" s="303"/>
      <c r="BJ182" s="303"/>
      <c r="BK182" s="303"/>
      <c r="BL182" s="303"/>
      <c r="BM182" s="303"/>
      <c r="BN182" s="303"/>
      <c r="BO182" s="303"/>
      <c r="BP182" s="303"/>
      <c r="BQ182" s="303"/>
      <c r="BR182" s="303"/>
      <c r="BS182" s="303"/>
      <c r="BT182" s="303"/>
      <c r="BU182" s="303"/>
      <c r="BV182" s="303"/>
      <c r="BW182" s="303"/>
      <c r="BX182" s="303"/>
      <c r="BY182" s="303"/>
      <c r="BZ182" s="303"/>
      <c r="CA182" s="303"/>
      <c r="CB182" s="303"/>
      <c r="CC182" s="303"/>
      <c r="CD182" s="303"/>
      <c r="CE182" s="303"/>
      <c r="CF182" s="303"/>
      <c r="CG182" s="303"/>
      <c r="CH182" s="303"/>
      <c r="CI182" s="303"/>
      <c r="CJ182" s="303"/>
      <c r="CK182" s="303"/>
      <c r="CL182" s="303"/>
      <c r="CM182" s="303"/>
      <c r="CN182" s="303"/>
      <c r="CO182" s="303"/>
      <c r="CP182" s="303"/>
      <c r="CQ182" s="303"/>
      <c r="CR182" s="303"/>
      <c r="CS182" s="303"/>
      <c r="CT182" s="303"/>
      <c r="CU182" s="303"/>
      <c r="CV182" s="303"/>
      <c r="CW182" s="303"/>
      <c r="CX182" s="303"/>
      <c r="CY182" s="303"/>
      <c r="CZ182" s="303"/>
      <c r="DA182" s="303"/>
      <c r="DB182" s="303"/>
      <c r="DC182" s="303"/>
      <c r="DD182" s="303"/>
      <c r="DE182" s="303"/>
      <c r="DF182" s="303"/>
      <c r="DG182" s="303"/>
      <c r="DH182" s="303"/>
      <c r="DI182" s="303"/>
      <c r="DJ182" s="303"/>
      <c r="DK182" s="303"/>
      <c r="DL182" s="303"/>
      <c r="DM182" s="303"/>
      <c r="DN182" s="303"/>
      <c r="DO182" s="303"/>
      <c r="DP182" s="303"/>
      <c r="DQ182" s="303"/>
      <c r="DR182" s="303"/>
      <c r="DS182" s="303"/>
      <c r="DT182" s="303"/>
      <c r="DU182" s="303"/>
      <c r="DV182" s="303"/>
      <c r="DW182" s="303"/>
      <c r="DX182" s="303"/>
      <c r="DY182" s="303"/>
      <c r="DZ182" s="303"/>
      <c r="EA182" s="303"/>
      <c r="EB182" s="303"/>
      <c r="EC182" s="303"/>
      <c r="ED182" s="303"/>
      <c r="EE182" s="303"/>
      <c r="EF182" s="303"/>
      <c r="EG182" s="303"/>
      <c r="EH182" s="303"/>
      <c r="EI182" s="303"/>
      <c r="EJ182" s="303"/>
      <c r="EK182" s="303"/>
      <c r="EL182" s="303"/>
      <c r="EM182" s="303"/>
      <c r="EN182" s="303"/>
      <c r="EO182" s="303"/>
      <c r="EP182" s="303"/>
      <c r="EQ182" s="303"/>
      <c r="ER182" s="303"/>
      <c r="ES182" s="303"/>
      <c r="ET182" s="303"/>
      <c r="EU182" s="303"/>
      <c r="EV182" s="303"/>
      <c r="EW182" s="303"/>
      <c r="EX182" s="303"/>
      <c r="EY182" s="303"/>
      <c r="EZ182" s="303"/>
      <c r="FA182" s="303"/>
      <c r="FB182" s="303"/>
      <c r="FC182" s="303"/>
      <c r="FD182" s="303"/>
      <c r="FE182" s="303"/>
      <c r="FF182" s="260"/>
      <c r="FH182" s="260"/>
      <c r="FI182" s="260"/>
      <c r="FJ182" s="260"/>
      <c r="FK182" s="260"/>
      <c r="FL182" s="260"/>
      <c r="FM182" s="260"/>
      <c r="FN182" s="260"/>
      <c r="FO182" s="260"/>
    </row>
    <row r="183" spans="1:171" ht="15.75" customHeight="1">
      <c r="A183" s="303"/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  <c r="AR183" s="303"/>
      <c r="AS183" s="303"/>
      <c r="AT183" s="303"/>
      <c r="AU183" s="303"/>
      <c r="AV183" s="303"/>
      <c r="AW183" s="303"/>
      <c r="AX183" s="303"/>
      <c r="AY183" s="303"/>
      <c r="AZ183" s="303"/>
      <c r="BA183" s="303"/>
      <c r="BB183" s="303"/>
      <c r="BC183" s="303"/>
      <c r="BD183" s="303"/>
      <c r="BE183" s="303"/>
      <c r="BF183" s="303"/>
      <c r="BG183" s="303"/>
      <c r="BH183" s="303"/>
      <c r="BI183" s="303"/>
      <c r="BJ183" s="303"/>
      <c r="BK183" s="303"/>
      <c r="BL183" s="303"/>
      <c r="BM183" s="303"/>
      <c r="BN183" s="303"/>
      <c r="BO183" s="303"/>
      <c r="BP183" s="303"/>
      <c r="BQ183" s="303"/>
      <c r="BR183" s="303"/>
      <c r="BS183" s="303"/>
      <c r="BT183" s="303"/>
      <c r="BU183" s="303"/>
      <c r="BV183" s="303"/>
      <c r="BW183" s="303"/>
      <c r="BX183" s="303"/>
      <c r="BY183" s="303"/>
      <c r="BZ183" s="303"/>
      <c r="CA183" s="303"/>
      <c r="CB183" s="303"/>
      <c r="CC183" s="303"/>
      <c r="CD183" s="303"/>
      <c r="CE183" s="303"/>
      <c r="CF183" s="303"/>
      <c r="CG183" s="303"/>
      <c r="CH183" s="303"/>
      <c r="CI183" s="303"/>
      <c r="CJ183" s="303"/>
      <c r="CK183" s="303"/>
      <c r="CL183" s="303"/>
      <c r="CM183" s="303"/>
      <c r="CN183" s="303"/>
      <c r="CO183" s="303"/>
      <c r="CP183" s="303"/>
      <c r="CQ183" s="303"/>
      <c r="CR183" s="303"/>
      <c r="CS183" s="303"/>
      <c r="CT183" s="303"/>
      <c r="CU183" s="303"/>
      <c r="CV183" s="303"/>
      <c r="CW183" s="303"/>
      <c r="CX183" s="303"/>
      <c r="CY183" s="303"/>
      <c r="CZ183" s="303"/>
      <c r="DA183" s="303"/>
      <c r="DB183" s="303"/>
      <c r="DC183" s="303"/>
      <c r="DD183" s="303"/>
      <c r="DE183" s="303"/>
      <c r="DF183" s="303"/>
      <c r="DG183" s="303"/>
      <c r="DH183" s="303"/>
      <c r="DI183" s="303"/>
      <c r="DJ183" s="303"/>
      <c r="DK183" s="303"/>
      <c r="DL183" s="303"/>
      <c r="DM183" s="303"/>
      <c r="DN183" s="303"/>
      <c r="DO183" s="303"/>
      <c r="DP183" s="303"/>
      <c r="DQ183" s="303"/>
      <c r="DR183" s="303"/>
      <c r="DS183" s="303"/>
      <c r="DT183" s="303"/>
      <c r="DU183" s="303"/>
      <c r="DV183" s="303"/>
      <c r="DW183" s="303"/>
      <c r="DX183" s="303"/>
      <c r="DY183" s="303"/>
      <c r="DZ183" s="303"/>
      <c r="EA183" s="303"/>
      <c r="EB183" s="303"/>
      <c r="EC183" s="303"/>
      <c r="ED183" s="303"/>
      <c r="EE183" s="303"/>
      <c r="EF183" s="303"/>
      <c r="EG183" s="303"/>
      <c r="EH183" s="303"/>
      <c r="EI183" s="303"/>
      <c r="EJ183" s="303"/>
      <c r="EK183" s="303"/>
      <c r="EL183" s="303"/>
      <c r="EM183" s="303"/>
      <c r="EN183" s="303"/>
      <c r="EO183" s="303"/>
      <c r="EP183" s="303"/>
      <c r="EQ183" s="303"/>
      <c r="ER183" s="303"/>
      <c r="ES183" s="303"/>
      <c r="ET183" s="303"/>
      <c r="EU183" s="303"/>
      <c r="EV183" s="303"/>
      <c r="EW183" s="303"/>
      <c r="EX183" s="303"/>
      <c r="EY183" s="303"/>
      <c r="EZ183" s="303"/>
      <c r="FA183" s="303"/>
      <c r="FB183" s="303"/>
      <c r="FC183" s="303"/>
      <c r="FD183" s="303"/>
      <c r="FE183" s="303"/>
      <c r="FF183" s="260"/>
      <c r="FH183" s="260"/>
      <c r="FI183" s="260"/>
      <c r="FJ183" s="260"/>
      <c r="FK183" s="260"/>
      <c r="FL183" s="260"/>
      <c r="FM183" s="260"/>
      <c r="FN183" s="260"/>
      <c r="FO183" s="260"/>
    </row>
    <row r="184" spans="1:171" ht="15.75" customHeight="1">
      <c r="A184" s="303"/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3"/>
      <c r="AA184" s="303"/>
      <c r="AB184" s="303"/>
      <c r="AC184" s="303"/>
      <c r="AD184" s="303"/>
      <c r="AE184" s="303"/>
      <c r="AF184" s="303"/>
      <c r="AG184" s="303"/>
      <c r="AH184" s="303"/>
      <c r="AI184" s="303"/>
      <c r="AJ184" s="303"/>
      <c r="AK184" s="303"/>
      <c r="AL184" s="303"/>
      <c r="AM184" s="303"/>
      <c r="AN184" s="303"/>
      <c r="AO184" s="303"/>
      <c r="AP184" s="303"/>
      <c r="AQ184" s="303"/>
      <c r="AR184" s="303"/>
      <c r="AS184" s="303"/>
      <c r="AT184" s="303"/>
      <c r="AU184" s="303"/>
      <c r="AV184" s="303"/>
      <c r="AW184" s="303"/>
      <c r="AX184" s="303"/>
      <c r="AY184" s="303"/>
      <c r="AZ184" s="303"/>
      <c r="BA184" s="303"/>
      <c r="BB184" s="303"/>
      <c r="BC184" s="303"/>
      <c r="BD184" s="303"/>
      <c r="BE184" s="303"/>
      <c r="BF184" s="303"/>
      <c r="BG184" s="303"/>
      <c r="BH184" s="303"/>
      <c r="BI184" s="303"/>
      <c r="BJ184" s="303"/>
      <c r="BK184" s="303"/>
      <c r="BL184" s="303"/>
      <c r="BM184" s="303"/>
      <c r="BN184" s="303"/>
      <c r="BO184" s="303"/>
      <c r="BP184" s="303"/>
      <c r="BQ184" s="303"/>
      <c r="BR184" s="303"/>
      <c r="BS184" s="303"/>
      <c r="BT184" s="303"/>
      <c r="BU184" s="303"/>
      <c r="BV184" s="303"/>
      <c r="BW184" s="303"/>
      <c r="BX184" s="303"/>
      <c r="BY184" s="303"/>
      <c r="BZ184" s="303"/>
      <c r="CA184" s="303"/>
      <c r="CB184" s="303"/>
      <c r="CC184" s="303"/>
      <c r="CD184" s="303"/>
      <c r="CE184" s="303"/>
      <c r="CF184" s="303"/>
      <c r="CG184" s="303"/>
      <c r="CH184" s="303"/>
      <c r="CI184" s="303"/>
      <c r="CJ184" s="303"/>
      <c r="CK184" s="303"/>
      <c r="CL184" s="303"/>
      <c r="CM184" s="303"/>
      <c r="CN184" s="303"/>
      <c r="CO184" s="303"/>
      <c r="CP184" s="303"/>
      <c r="CQ184" s="303"/>
      <c r="CR184" s="303"/>
      <c r="CS184" s="303"/>
      <c r="CT184" s="303"/>
      <c r="CU184" s="303"/>
      <c r="CV184" s="303"/>
      <c r="CW184" s="303"/>
      <c r="CX184" s="303"/>
      <c r="CY184" s="303"/>
      <c r="CZ184" s="303"/>
      <c r="DA184" s="303"/>
      <c r="DB184" s="303"/>
      <c r="DC184" s="303"/>
      <c r="DD184" s="303"/>
      <c r="DE184" s="303"/>
      <c r="DF184" s="303"/>
      <c r="DG184" s="303"/>
      <c r="DH184" s="303"/>
      <c r="DI184" s="303"/>
      <c r="DJ184" s="303"/>
      <c r="DK184" s="303"/>
      <c r="DL184" s="303"/>
      <c r="DM184" s="303"/>
      <c r="DN184" s="303"/>
      <c r="DO184" s="303"/>
      <c r="DP184" s="303"/>
      <c r="DQ184" s="303"/>
      <c r="DR184" s="303"/>
      <c r="DS184" s="303"/>
      <c r="DT184" s="303"/>
      <c r="DU184" s="303"/>
      <c r="DV184" s="303"/>
      <c r="DW184" s="303"/>
      <c r="DX184" s="303"/>
      <c r="DY184" s="303"/>
      <c r="DZ184" s="303"/>
      <c r="EA184" s="303"/>
      <c r="EB184" s="303"/>
      <c r="EC184" s="303"/>
      <c r="ED184" s="303"/>
      <c r="EE184" s="303"/>
      <c r="EF184" s="303"/>
      <c r="EG184" s="303"/>
      <c r="EH184" s="303"/>
      <c r="EI184" s="303"/>
      <c r="EJ184" s="303"/>
      <c r="EK184" s="303"/>
      <c r="EL184" s="303"/>
      <c r="EM184" s="303"/>
      <c r="EN184" s="303"/>
      <c r="EO184" s="303"/>
      <c r="EP184" s="303"/>
      <c r="EQ184" s="303"/>
      <c r="ER184" s="303"/>
      <c r="ES184" s="303"/>
      <c r="ET184" s="303"/>
      <c r="EU184" s="303"/>
      <c r="EV184" s="303"/>
      <c r="EW184" s="303"/>
      <c r="EX184" s="303"/>
      <c r="EY184" s="303"/>
      <c r="EZ184" s="303"/>
      <c r="FA184" s="303"/>
      <c r="FB184" s="303"/>
      <c r="FC184" s="303"/>
      <c r="FD184" s="303"/>
      <c r="FE184" s="303"/>
      <c r="FF184" s="260"/>
      <c r="FH184" s="260"/>
      <c r="FI184" s="260"/>
      <c r="FJ184" s="260"/>
      <c r="FK184" s="260"/>
      <c r="FL184" s="260"/>
      <c r="FM184" s="260"/>
      <c r="FN184" s="260"/>
      <c r="FO184" s="260"/>
    </row>
    <row r="185" spans="1:171" ht="15.75" customHeight="1">
      <c r="A185" s="303"/>
      <c r="B185" s="303"/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  <c r="AA185" s="303"/>
      <c r="AB185" s="303"/>
      <c r="AC185" s="303"/>
      <c r="AD185" s="303"/>
      <c r="AE185" s="303"/>
      <c r="AF185" s="303"/>
      <c r="AG185" s="303"/>
      <c r="AH185" s="303"/>
      <c r="AI185" s="303"/>
      <c r="AJ185" s="303"/>
      <c r="AK185" s="303"/>
      <c r="AL185" s="303"/>
      <c r="AM185" s="303"/>
      <c r="AN185" s="303"/>
      <c r="AO185" s="303"/>
      <c r="AP185" s="303"/>
      <c r="AQ185" s="303"/>
      <c r="AR185" s="303"/>
      <c r="AS185" s="303"/>
      <c r="AT185" s="303"/>
      <c r="AU185" s="303"/>
      <c r="AV185" s="303"/>
      <c r="AW185" s="303"/>
      <c r="AX185" s="303"/>
      <c r="AY185" s="303"/>
      <c r="AZ185" s="303"/>
      <c r="BA185" s="303"/>
      <c r="BB185" s="303"/>
      <c r="BC185" s="303"/>
      <c r="BD185" s="303"/>
      <c r="BE185" s="303"/>
      <c r="BF185" s="303"/>
      <c r="BG185" s="303"/>
      <c r="BH185" s="303"/>
      <c r="BI185" s="303"/>
      <c r="BJ185" s="303"/>
      <c r="BK185" s="303"/>
      <c r="BL185" s="303"/>
      <c r="BM185" s="303"/>
      <c r="BN185" s="303"/>
      <c r="BO185" s="303"/>
      <c r="BP185" s="303"/>
      <c r="BQ185" s="303"/>
      <c r="BR185" s="303"/>
      <c r="BS185" s="303"/>
      <c r="BT185" s="303"/>
      <c r="BU185" s="303"/>
      <c r="BV185" s="303"/>
      <c r="BW185" s="303"/>
      <c r="BX185" s="303"/>
      <c r="BY185" s="303"/>
      <c r="BZ185" s="303"/>
      <c r="CA185" s="303"/>
      <c r="CB185" s="303"/>
      <c r="CC185" s="303"/>
      <c r="CD185" s="303"/>
      <c r="CE185" s="303"/>
      <c r="CF185" s="303"/>
      <c r="CG185" s="303"/>
      <c r="CH185" s="303"/>
      <c r="CI185" s="303"/>
      <c r="CJ185" s="303"/>
      <c r="CK185" s="303"/>
      <c r="CL185" s="303"/>
      <c r="CM185" s="303"/>
      <c r="CN185" s="303"/>
      <c r="CO185" s="303"/>
      <c r="CP185" s="303"/>
      <c r="CQ185" s="303"/>
      <c r="CR185" s="303"/>
      <c r="CS185" s="303"/>
      <c r="CT185" s="303"/>
      <c r="CU185" s="303"/>
      <c r="CV185" s="303"/>
      <c r="CW185" s="303"/>
      <c r="CX185" s="303"/>
      <c r="CY185" s="303"/>
      <c r="CZ185" s="303"/>
      <c r="DA185" s="303"/>
      <c r="DB185" s="303"/>
      <c r="DC185" s="303"/>
      <c r="DD185" s="303"/>
      <c r="DE185" s="303"/>
      <c r="DF185" s="303"/>
      <c r="DG185" s="303"/>
      <c r="DH185" s="303"/>
      <c r="DI185" s="303"/>
      <c r="DJ185" s="303"/>
      <c r="DK185" s="303"/>
      <c r="DL185" s="303"/>
      <c r="DM185" s="303"/>
      <c r="DN185" s="303"/>
      <c r="DO185" s="303"/>
      <c r="DP185" s="303"/>
      <c r="DQ185" s="303"/>
      <c r="DR185" s="303"/>
      <c r="DS185" s="303"/>
      <c r="DT185" s="303"/>
      <c r="DU185" s="303"/>
      <c r="DV185" s="303"/>
      <c r="DW185" s="303"/>
      <c r="DX185" s="303"/>
      <c r="DY185" s="303"/>
      <c r="DZ185" s="303"/>
      <c r="EA185" s="303"/>
      <c r="EB185" s="303"/>
      <c r="EC185" s="303"/>
      <c r="ED185" s="303"/>
      <c r="EE185" s="303"/>
      <c r="EF185" s="303"/>
      <c r="EG185" s="303"/>
      <c r="EH185" s="303"/>
      <c r="EI185" s="303"/>
      <c r="EJ185" s="303"/>
      <c r="EK185" s="303"/>
      <c r="EL185" s="303"/>
      <c r="EM185" s="303"/>
      <c r="EN185" s="303"/>
      <c r="EO185" s="303"/>
      <c r="EP185" s="303"/>
      <c r="EQ185" s="303"/>
      <c r="ER185" s="303"/>
      <c r="ES185" s="303"/>
      <c r="ET185" s="303"/>
      <c r="EU185" s="303"/>
      <c r="EV185" s="303"/>
      <c r="EW185" s="303"/>
      <c r="EX185" s="303"/>
      <c r="EY185" s="303"/>
      <c r="EZ185" s="303"/>
      <c r="FA185" s="303"/>
      <c r="FB185" s="303"/>
      <c r="FC185" s="303"/>
      <c r="FD185" s="303"/>
      <c r="FE185" s="303"/>
      <c r="FF185" s="260"/>
      <c r="FH185" s="260"/>
      <c r="FI185" s="260"/>
      <c r="FJ185" s="260"/>
      <c r="FK185" s="260"/>
      <c r="FL185" s="260"/>
      <c r="FM185" s="260"/>
      <c r="FN185" s="260"/>
      <c r="FO185" s="260"/>
    </row>
    <row r="186" spans="1:171" ht="15.75" customHeight="1">
      <c r="A186" s="303"/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  <c r="Z186" s="303"/>
      <c r="AA186" s="303"/>
      <c r="AB186" s="303"/>
      <c r="AC186" s="303"/>
      <c r="AD186" s="303"/>
      <c r="AE186" s="303"/>
      <c r="AF186" s="303"/>
      <c r="AG186" s="303"/>
      <c r="AH186" s="303"/>
      <c r="AI186" s="303"/>
      <c r="AJ186" s="303"/>
      <c r="AK186" s="303"/>
      <c r="AL186" s="303"/>
      <c r="AM186" s="303"/>
      <c r="AN186" s="303"/>
      <c r="AO186" s="303"/>
      <c r="AP186" s="303"/>
      <c r="AQ186" s="303"/>
      <c r="AR186" s="303"/>
      <c r="AS186" s="303"/>
      <c r="AT186" s="303"/>
      <c r="AU186" s="303"/>
      <c r="AV186" s="303"/>
      <c r="AW186" s="303"/>
      <c r="AX186" s="303"/>
      <c r="AY186" s="303"/>
      <c r="AZ186" s="303"/>
      <c r="BA186" s="303"/>
      <c r="BB186" s="303"/>
      <c r="BC186" s="303"/>
      <c r="BD186" s="303"/>
      <c r="BE186" s="303"/>
      <c r="BF186" s="303"/>
      <c r="BG186" s="303"/>
      <c r="BH186" s="303"/>
      <c r="BI186" s="303"/>
      <c r="BJ186" s="303"/>
      <c r="BK186" s="303"/>
      <c r="BL186" s="303"/>
      <c r="BM186" s="303"/>
      <c r="BN186" s="303"/>
      <c r="BO186" s="303"/>
      <c r="BP186" s="303"/>
      <c r="BQ186" s="303"/>
      <c r="BR186" s="303"/>
      <c r="BS186" s="303"/>
      <c r="BT186" s="303"/>
      <c r="BU186" s="303"/>
      <c r="BV186" s="303"/>
      <c r="BW186" s="303"/>
      <c r="BX186" s="303"/>
      <c r="BY186" s="303"/>
      <c r="BZ186" s="303"/>
      <c r="CA186" s="303"/>
      <c r="CB186" s="303"/>
      <c r="CC186" s="303"/>
      <c r="CD186" s="303"/>
      <c r="CE186" s="303"/>
      <c r="CF186" s="303"/>
      <c r="CG186" s="303"/>
      <c r="CH186" s="303"/>
      <c r="CI186" s="303"/>
      <c r="CJ186" s="303"/>
      <c r="CK186" s="303"/>
      <c r="CL186" s="303"/>
      <c r="CM186" s="303"/>
      <c r="CN186" s="303"/>
      <c r="CO186" s="303"/>
      <c r="CP186" s="303"/>
      <c r="CQ186" s="303"/>
      <c r="CR186" s="303"/>
      <c r="CS186" s="303"/>
      <c r="CT186" s="303"/>
      <c r="CU186" s="303"/>
      <c r="CV186" s="303"/>
      <c r="CW186" s="303"/>
      <c r="CX186" s="303"/>
      <c r="CY186" s="303"/>
      <c r="CZ186" s="303"/>
      <c r="DA186" s="303"/>
      <c r="DB186" s="303"/>
      <c r="DC186" s="303"/>
      <c r="DD186" s="303"/>
      <c r="DE186" s="303"/>
      <c r="DF186" s="303"/>
      <c r="DG186" s="303"/>
      <c r="DH186" s="303"/>
      <c r="DI186" s="303"/>
      <c r="DJ186" s="303"/>
      <c r="DK186" s="303"/>
      <c r="DL186" s="303"/>
      <c r="DM186" s="303"/>
      <c r="DN186" s="303"/>
      <c r="DO186" s="303"/>
      <c r="DP186" s="303"/>
      <c r="DQ186" s="303"/>
      <c r="DR186" s="303"/>
      <c r="DS186" s="303"/>
      <c r="DT186" s="303"/>
      <c r="DU186" s="303"/>
      <c r="DV186" s="303"/>
      <c r="DW186" s="303"/>
      <c r="DX186" s="303"/>
      <c r="DY186" s="303"/>
      <c r="DZ186" s="303"/>
      <c r="EA186" s="303"/>
      <c r="EB186" s="303"/>
      <c r="EC186" s="303"/>
      <c r="ED186" s="303"/>
      <c r="EE186" s="303"/>
      <c r="EF186" s="303"/>
      <c r="EG186" s="303"/>
      <c r="EH186" s="303"/>
      <c r="EI186" s="303"/>
      <c r="EJ186" s="303"/>
      <c r="EK186" s="303"/>
      <c r="EL186" s="303"/>
      <c r="EM186" s="303"/>
      <c r="EN186" s="303"/>
      <c r="EO186" s="303"/>
      <c r="EP186" s="303"/>
      <c r="EQ186" s="303"/>
      <c r="ER186" s="303"/>
      <c r="ES186" s="303"/>
      <c r="ET186" s="303"/>
      <c r="EU186" s="303"/>
      <c r="EV186" s="303"/>
      <c r="EW186" s="303"/>
      <c r="EX186" s="303"/>
      <c r="EY186" s="303"/>
      <c r="EZ186" s="303"/>
      <c r="FA186" s="303"/>
      <c r="FB186" s="303"/>
      <c r="FC186" s="303"/>
      <c r="FD186" s="303"/>
      <c r="FE186" s="303"/>
      <c r="FF186" s="260"/>
      <c r="FH186" s="260"/>
      <c r="FI186" s="260"/>
      <c r="FJ186" s="260"/>
      <c r="FK186" s="260"/>
      <c r="FL186" s="260"/>
      <c r="FM186" s="260"/>
      <c r="FN186" s="260"/>
      <c r="FO186" s="260"/>
    </row>
    <row r="187" spans="1:171" ht="15.75" customHeight="1">
      <c r="A187" s="303"/>
      <c r="B187" s="303"/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303"/>
      <c r="AF187" s="303"/>
      <c r="AG187" s="303"/>
      <c r="AH187" s="303"/>
      <c r="AI187" s="303"/>
      <c r="AJ187" s="303"/>
      <c r="AK187" s="303"/>
      <c r="AL187" s="303"/>
      <c r="AM187" s="303"/>
      <c r="AN187" s="303"/>
      <c r="AO187" s="303"/>
      <c r="AP187" s="303"/>
      <c r="AQ187" s="303"/>
      <c r="AR187" s="303"/>
      <c r="AS187" s="303"/>
      <c r="AT187" s="303"/>
      <c r="AU187" s="303"/>
      <c r="AV187" s="303"/>
      <c r="AW187" s="303"/>
      <c r="AX187" s="303"/>
      <c r="AY187" s="303"/>
      <c r="AZ187" s="303"/>
      <c r="BA187" s="303"/>
      <c r="BB187" s="303"/>
      <c r="BC187" s="303"/>
      <c r="BD187" s="303"/>
      <c r="BE187" s="303"/>
      <c r="BF187" s="303"/>
      <c r="BG187" s="303"/>
      <c r="BH187" s="303"/>
      <c r="BI187" s="303"/>
      <c r="BJ187" s="303"/>
      <c r="BK187" s="303"/>
      <c r="BL187" s="303"/>
      <c r="BM187" s="303"/>
      <c r="BN187" s="303"/>
      <c r="BO187" s="303"/>
      <c r="BP187" s="303"/>
      <c r="BQ187" s="303"/>
      <c r="BR187" s="303"/>
      <c r="BS187" s="303"/>
      <c r="BT187" s="303"/>
      <c r="BU187" s="303"/>
      <c r="BV187" s="303"/>
      <c r="BW187" s="303"/>
      <c r="BX187" s="303"/>
      <c r="BY187" s="303"/>
      <c r="BZ187" s="303"/>
      <c r="CA187" s="303"/>
      <c r="CB187" s="303"/>
      <c r="CC187" s="303"/>
      <c r="CD187" s="303"/>
      <c r="CE187" s="303"/>
      <c r="CF187" s="303"/>
      <c r="CG187" s="303"/>
      <c r="CH187" s="303"/>
      <c r="CI187" s="303"/>
      <c r="CJ187" s="303"/>
      <c r="CK187" s="303"/>
      <c r="CL187" s="303"/>
      <c r="CM187" s="303"/>
      <c r="CN187" s="303"/>
      <c r="CO187" s="303"/>
      <c r="CP187" s="303"/>
      <c r="CQ187" s="303"/>
      <c r="CR187" s="303"/>
      <c r="CS187" s="303"/>
      <c r="CT187" s="303"/>
      <c r="CU187" s="303"/>
      <c r="CV187" s="303"/>
      <c r="CW187" s="303"/>
      <c r="CX187" s="303"/>
      <c r="CY187" s="303"/>
      <c r="CZ187" s="303"/>
      <c r="DA187" s="303"/>
      <c r="DB187" s="303"/>
      <c r="DC187" s="303"/>
      <c r="DD187" s="303"/>
      <c r="DE187" s="303"/>
      <c r="DF187" s="303"/>
      <c r="DG187" s="303"/>
      <c r="DH187" s="303"/>
      <c r="DI187" s="303"/>
      <c r="DJ187" s="303"/>
      <c r="DK187" s="303"/>
      <c r="DL187" s="303"/>
      <c r="DM187" s="303"/>
      <c r="DN187" s="303"/>
      <c r="DO187" s="303"/>
      <c r="DP187" s="303"/>
      <c r="DQ187" s="303"/>
      <c r="DR187" s="303"/>
      <c r="DS187" s="303"/>
      <c r="DT187" s="303"/>
      <c r="DU187" s="303"/>
      <c r="DV187" s="303"/>
      <c r="DW187" s="303"/>
      <c r="DX187" s="303"/>
      <c r="DY187" s="303"/>
      <c r="DZ187" s="303"/>
      <c r="EA187" s="303"/>
      <c r="EB187" s="303"/>
      <c r="EC187" s="303"/>
      <c r="ED187" s="303"/>
      <c r="EE187" s="303"/>
      <c r="EF187" s="303"/>
      <c r="EG187" s="303"/>
      <c r="EH187" s="303"/>
      <c r="EI187" s="303"/>
      <c r="EJ187" s="303"/>
      <c r="EK187" s="303"/>
      <c r="EL187" s="303"/>
      <c r="EM187" s="303"/>
      <c r="EN187" s="303"/>
      <c r="EO187" s="303"/>
      <c r="EP187" s="303"/>
      <c r="EQ187" s="303"/>
      <c r="ER187" s="303"/>
      <c r="ES187" s="303"/>
      <c r="ET187" s="303"/>
      <c r="EU187" s="303"/>
      <c r="EV187" s="303"/>
      <c r="EW187" s="303"/>
      <c r="EX187" s="303"/>
      <c r="EY187" s="303"/>
      <c r="EZ187" s="303"/>
      <c r="FA187" s="303"/>
      <c r="FB187" s="303"/>
      <c r="FC187" s="303"/>
      <c r="FD187" s="303"/>
      <c r="FE187" s="303"/>
      <c r="FF187" s="260"/>
      <c r="FH187" s="260"/>
      <c r="FI187" s="260"/>
      <c r="FJ187" s="260"/>
      <c r="FK187" s="260"/>
      <c r="FL187" s="260"/>
      <c r="FM187" s="260"/>
      <c r="FN187" s="260"/>
      <c r="FO187" s="260"/>
    </row>
    <row r="188" spans="1:171" ht="15.75" customHeight="1">
      <c r="A188" s="303"/>
      <c r="B188" s="303"/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303"/>
      <c r="AF188" s="303"/>
      <c r="AG188" s="303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303"/>
      <c r="BE188" s="303"/>
      <c r="BF188" s="303"/>
      <c r="BG188" s="303"/>
      <c r="BH188" s="303"/>
      <c r="BI188" s="303"/>
      <c r="BJ188" s="303"/>
      <c r="BK188" s="303"/>
      <c r="BL188" s="303"/>
      <c r="BM188" s="303"/>
      <c r="BN188" s="303"/>
      <c r="BO188" s="303"/>
      <c r="BP188" s="303"/>
      <c r="BQ188" s="303"/>
      <c r="BR188" s="303"/>
      <c r="BS188" s="303"/>
      <c r="BT188" s="303"/>
      <c r="BU188" s="303"/>
      <c r="BV188" s="303"/>
      <c r="BW188" s="303"/>
      <c r="BX188" s="303"/>
      <c r="BY188" s="303"/>
      <c r="BZ188" s="303"/>
      <c r="CA188" s="303"/>
      <c r="CB188" s="303"/>
      <c r="CC188" s="303"/>
      <c r="CD188" s="303"/>
      <c r="CE188" s="303"/>
      <c r="CF188" s="303"/>
      <c r="CG188" s="303"/>
      <c r="CH188" s="303"/>
      <c r="CI188" s="303"/>
      <c r="CJ188" s="303"/>
      <c r="CK188" s="303"/>
      <c r="CL188" s="303"/>
      <c r="CM188" s="303"/>
      <c r="CN188" s="303"/>
      <c r="CO188" s="303"/>
      <c r="CP188" s="303"/>
      <c r="CQ188" s="303"/>
      <c r="CR188" s="303"/>
      <c r="CS188" s="303"/>
      <c r="CT188" s="303"/>
      <c r="CU188" s="303"/>
      <c r="CV188" s="303"/>
      <c r="CW188" s="303"/>
      <c r="CX188" s="303"/>
      <c r="CY188" s="303"/>
      <c r="CZ188" s="303"/>
      <c r="DA188" s="303"/>
      <c r="DB188" s="303"/>
      <c r="DC188" s="303"/>
      <c r="DD188" s="303"/>
      <c r="DE188" s="303"/>
      <c r="DF188" s="303"/>
      <c r="DG188" s="303"/>
      <c r="DH188" s="303"/>
      <c r="DI188" s="303"/>
      <c r="DJ188" s="303"/>
      <c r="DK188" s="303"/>
      <c r="DL188" s="303"/>
      <c r="DM188" s="303"/>
      <c r="DN188" s="303"/>
      <c r="DO188" s="303"/>
      <c r="DP188" s="303"/>
      <c r="DQ188" s="303"/>
      <c r="DR188" s="303"/>
      <c r="DS188" s="303"/>
      <c r="DT188" s="303"/>
      <c r="DU188" s="303"/>
      <c r="DV188" s="303"/>
      <c r="DW188" s="303"/>
      <c r="DX188" s="303"/>
      <c r="DY188" s="303"/>
      <c r="DZ188" s="303"/>
      <c r="EA188" s="303"/>
      <c r="EB188" s="303"/>
      <c r="EC188" s="303"/>
      <c r="ED188" s="303"/>
      <c r="EE188" s="303"/>
      <c r="EF188" s="303"/>
      <c r="EG188" s="303"/>
      <c r="EH188" s="303"/>
      <c r="EI188" s="303"/>
      <c r="EJ188" s="303"/>
      <c r="EK188" s="303"/>
      <c r="EL188" s="303"/>
      <c r="EM188" s="303"/>
      <c r="EN188" s="303"/>
      <c r="EO188" s="303"/>
      <c r="EP188" s="303"/>
      <c r="EQ188" s="303"/>
      <c r="ER188" s="303"/>
      <c r="ES188" s="303"/>
      <c r="ET188" s="303"/>
      <c r="EU188" s="303"/>
      <c r="EV188" s="303"/>
      <c r="EW188" s="303"/>
      <c r="EX188" s="303"/>
      <c r="EY188" s="303"/>
      <c r="EZ188" s="303"/>
      <c r="FA188" s="303"/>
      <c r="FB188" s="303"/>
      <c r="FC188" s="303"/>
      <c r="FD188" s="303"/>
      <c r="FE188" s="303"/>
      <c r="FF188" s="260"/>
      <c r="FH188" s="260"/>
      <c r="FI188" s="260"/>
      <c r="FJ188" s="260"/>
      <c r="FK188" s="260"/>
      <c r="FL188" s="260"/>
      <c r="FM188" s="260"/>
      <c r="FN188" s="260"/>
      <c r="FO188" s="260"/>
    </row>
    <row r="189" spans="1:171" ht="15.75" customHeight="1">
      <c r="A189" s="303"/>
      <c r="B189" s="303"/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03"/>
      <c r="AC189" s="303"/>
      <c r="AD189" s="303"/>
      <c r="AE189" s="303"/>
      <c r="AF189" s="303"/>
      <c r="AG189" s="303"/>
      <c r="AH189" s="303"/>
      <c r="AI189" s="303"/>
      <c r="AJ189" s="303"/>
      <c r="AK189" s="303"/>
      <c r="AL189" s="303"/>
      <c r="AM189" s="303"/>
      <c r="AN189" s="303"/>
      <c r="AO189" s="303"/>
      <c r="AP189" s="303"/>
      <c r="AQ189" s="303"/>
      <c r="AR189" s="303"/>
      <c r="AS189" s="303"/>
      <c r="AT189" s="303"/>
      <c r="AU189" s="303"/>
      <c r="AV189" s="303"/>
      <c r="AW189" s="303"/>
      <c r="AX189" s="303"/>
      <c r="AY189" s="303"/>
      <c r="AZ189" s="303"/>
      <c r="BA189" s="303"/>
      <c r="BB189" s="303"/>
      <c r="BC189" s="303"/>
      <c r="BD189" s="303"/>
      <c r="BE189" s="303"/>
      <c r="BF189" s="303"/>
      <c r="BG189" s="303"/>
      <c r="BH189" s="303"/>
      <c r="BI189" s="303"/>
      <c r="BJ189" s="303"/>
      <c r="BK189" s="303"/>
      <c r="BL189" s="303"/>
      <c r="BM189" s="303"/>
      <c r="BN189" s="303"/>
      <c r="BO189" s="303"/>
      <c r="BP189" s="303"/>
      <c r="BQ189" s="303"/>
      <c r="BR189" s="303"/>
      <c r="BS189" s="303"/>
      <c r="BT189" s="303"/>
      <c r="BU189" s="303"/>
      <c r="BV189" s="303"/>
      <c r="BW189" s="303"/>
      <c r="BX189" s="303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3"/>
      <c r="CK189" s="303"/>
      <c r="CL189" s="303"/>
      <c r="CM189" s="303"/>
      <c r="CN189" s="303"/>
      <c r="CO189" s="303"/>
      <c r="CP189" s="303"/>
      <c r="CQ189" s="303"/>
      <c r="CR189" s="303"/>
      <c r="CS189" s="303"/>
      <c r="CT189" s="303"/>
      <c r="CU189" s="303"/>
      <c r="CV189" s="303"/>
      <c r="CW189" s="303"/>
      <c r="CX189" s="303"/>
      <c r="CY189" s="303"/>
      <c r="CZ189" s="303"/>
      <c r="DA189" s="303"/>
      <c r="DB189" s="303"/>
      <c r="DC189" s="303"/>
      <c r="DD189" s="303"/>
      <c r="DE189" s="303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  <c r="EC189" s="303"/>
      <c r="ED189" s="303"/>
      <c r="EE189" s="303"/>
      <c r="EF189" s="303"/>
      <c r="EG189" s="303"/>
      <c r="EH189" s="303"/>
      <c r="EI189" s="303"/>
      <c r="EJ189" s="303"/>
      <c r="EK189" s="303"/>
      <c r="EL189" s="303"/>
      <c r="EM189" s="303"/>
      <c r="EN189" s="303"/>
      <c r="EO189" s="303"/>
      <c r="EP189" s="303"/>
      <c r="EQ189" s="303"/>
      <c r="ER189" s="303"/>
      <c r="ES189" s="303"/>
      <c r="ET189" s="303"/>
      <c r="EU189" s="303"/>
      <c r="EV189" s="303"/>
      <c r="EW189" s="303"/>
      <c r="EX189" s="303"/>
      <c r="EY189" s="303"/>
      <c r="EZ189" s="303"/>
      <c r="FA189" s="303"/>
      <c r="FB189" s="303"/>
      <c r="FC189" s="303"/>
      <c r="FD189" s="303"/>
      <c r="FE189" s="303"/>
      <c r="FF189" s="260"/>
      <c r="FH189" s="260"/>
      <c r="FI189" s="260"/>
      <c r="FJ189" s="260"/>
      <c r="FK189" s="260"/>
      <c r="FL189" s="260"/>
      <c r="FM189" s="260"/>
      <c r="FN189" s="260"/>
      <c r="FO189" s="260"/>
    </row>
    <row r="190" spans="1:171" ht="15.75" customHeight="1">
      <c r="A190" s="303"/>
      <c r="B190" s="303"/>
      <c r="C190" s="303"/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3"/>
      <c r="AD190" s="303"/>
      <c r="AE190" s="303"/>
      <c r="AF190" s="303"/>
      <c r="AG190" s="303"/>
      <c r="AH190" s="303"/>
      <c r="AI190" s="303"/>
      <c r="AJ190" s="303"/>
      <c r="AK190" s="303"/>
      <c r="AL190" s="303"/>
      <c r="AM190" s="303"/>
      <c r="AN190" s="303"/>
      <c r="AO190" s="303"/>
      <c r="AP190" s="303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303"/>
      <c r="BB190" s="303"/>
      <c r="BC190" s="303"/>
      <c r="BD190" s="303"/>
      <c r="BE190" s="303"/>
      <c r="BF190" s="303"/>
      <c r="BG190" s="303"/>
      <c r="BH190" s="303"/>
      <c r="BI190" s="303"/>
      <c r="BJ190" s="303"/>
      <c r="BK190" s="303"/>
      <c r="BL190" s="303"/>
      <c r="BM190" s="303"/>
      <c r="BN190" s="303"/>
      <c r="BO190" s="303"/>
      <c r="BP190" s="303"/>
      <c r="BQ190" s="303"/>
      <c r="BR190" s="303"/>
      <c r="BS190" s="303"/>
      <c r="BT190" s="303"/>
      <c r="BU190" s="303"/>
      <c r="BV190" s="303"/>
      <c r="BW190" s="303"/>
      <c r="BX190" s="303"/>
      <c r="BY190" s="303"/>
      <c r="BZ190" s="303"/>
      <c r="CA190" s="303"/>
      <c r="CB190" s="303"/>
      <c r="CC190" s="303"/>
      <c r="CD190" s="303"/>
      <c r="CE190" s="303"/>
      <c r="CF190" s="303"/>
      <c r="CG190" s="303"/>
      <c r="CH190" s="303"/>
      <c r="CI190" s="303"/>
      <c r="CJ190" s="303"/>
      <c r="CK190" s="303"/>
      <c r="CL190" s="303"/>
      <c r="CM190" s="303"/>
      <c r="CN190" s="303"/>
      <c r="CO190" s="303"/>
      <c r="CP190" s="303"/>
      <c r="CQ190" s="303"/>
      <c r="CR190" s="303"/>
      <c r="CS190" s="303"/>
      <c r="CT190" s="303"/>
      <c r="CU190" s="303"/>
      <c r="CV190" s="303"/>
      <c r="CW190" s="303"/>
      <c r="CX190" s="303"/>
      <c r="CY190" s="303"/>
      <c r="CZ190" s="303"/>
      <c r="DA190" s="303"/>
      <c r="DB190" s="303"/>
      <c r="DC190" s="303"/>
      <c r="DD190" s="303"/>
      <c r="DE190" s="303"/>
      <c r="DF190" s="303"/>
      <c r="DG190" s="303"/>
      <c r="DH190" s="303"/>
      <c r="DI190" s="303"/>
      <c r="DJ190" s="303"/>
      <c r="DK190" s="303"/>
      <c r="DL190" s="303"/>
      <c r="DM190" s="303"/>
      <c r="DN190" s="303"/>
      <c r="DO190" s="303"/>
      <c r="DP190" s="303"/>
      <c r="DQ190" s="303"/>
      <c r="DR190" s="303"/>
      <c r="DS190" s="303"/>
      <c r="DT190" s="303"/>
      <c r="DU190" s="303"/>
      <c r="DV190" s="303"/>
      <c r="DW190" s="303"/>
      <c r="DX190" s="303"/>
      <c r="DY190" s="303"/>
      <c r="DZ190" s="303"/>
      <c r="EA190" s="303"/>
      <c r="EB190" s="303"/>
      <c r="EC190" s="303"/>
      <c r="ED190" s="303"/>
      <c r="EE190" s="303"/>
      <c r="EF190" s="303"/>
      <c r="EG190" s="303"/>
      <c r="EH190" s="303"/>
      <c r="EI190" s="303"/>
      <c r="EJ190" s="303"/>
      <c r="EK190" s="303"/>
      <c r="EL190" s="303"/>
      <c r="EM190" s="303"/>
      <c r="EN190" s="303"/>
      <c r="EO190" s="303"/>
      <c r="EP190" s="303"/>
      <c r="EQ190" s="303"/>
      <c r="ER190" s="303"/>
      <c r="ES190" s="303"/>
      <c r="ET190" s="303"/>
      <c r="EU190" s="303"/>
      <c r="EV190" s="303"/>
      <c r="EW190" s="303"/>
      <c r="EX190" s="303"/>
      <c r="EY190" s="303"/>
      <c r="EZ190" s="303"/>
      <c r="FA190" s="303"/>
      <c r="FB190" s="303"/>
      <c r="FC190" s="303"/>
      <c r="FD190" s="303"/>
      <c r="FE190" s="303"/>
      <c r="FF190" s="260"/>
      <c r="FH190" s="260"/>
      <c r="FI190" s="260"/>
      <c r="FJ190" s="260"/>
      <c r="FK190" s="260"/>
      <c r="FL190" s="260"/>
      <c r="FM190" s="260"/>
      <c r="FN190" s="260"/>
      <c r="FO190" s="260"/>
    </row>
    <row r="191" spans="1:171" ht="15.75" customHeight="1">
      <c r="A191" s="303"/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303"/>
      <c r="V191" s="303"/>
      <c r="W191" s="303"/>
      <c r="X191" s="303"/>
      <c r="Y191" s="303"/>
      <c r="Z191" s="303"/>
      <c r="AA191" s="303"/>
      <c r="AB191" s="303"/>
      <c r="AC191" s="303"/>
      <c r="AD191" s="303"/>
      <c r="AE191" s="303"/>
      <c r="AF191" s="303"/>
      <c r="AG191" s="303"/>
      <c r="AH191" s="303"/>
      <c r="AI191" s="303"/>
      <c r="AJ191" s="303"/>
      <c r="AK191" s="303"/>
      <c r="AL191" s="303"/>
      <c r="AM191" s="303"/>
      <c r="AN191" s="303"/>
      <c r="AO191" s="303"/>
      <c r="AP191" s="303"/>
      <c r="AQ191" s="303"/>
      <c r="AR191" s="303"/>
      <c r="AS191" s="303"/>
      <c r="AT191" s="303"/>
      <c r="AU191" s="303"/>
      <c r="AV191" s="303"/>
      <c r="AW191" s="303"/>
      <c r="AX191" s="303"/>
      <c r="AY191" s="303"/>
      <c r="AZ191" s="303"/>
      <c r="BA191" s="303"/>
      <c r="BB191" s="303"/>
      <c r="BC191" s="303"/>
      <c r="BD191" s="303"/>
      <c r="BE191" s="303"/>
      <c r="BF191" s="303"/>
      <c r="BG191" s="303"/>
      <c r="BH191" s="303"/>
      <c r="BI191" s="303"/>
      <c r="BJ191" s="303"/>
      <c r="BK191" s="303"/>
      <c r="BL191" s="303"/>
      <c r="BM191" s="303"/>
      <c r="BN191" s="303"/>
      <c r="BO191" s="303"/>
      <c r="BP191" s="303"/>
      <c r="BQ191" s="303"/>
      <c r="BR191" s="303"/>
      <c r="BS191" s="303"/>
      <c r="BT191" s="303"/>
      <c r="BU191" s="303"/>
      <c r="BV191" s="303"/>
      <c r="BW191" s="303"/>
      <c r="BX191" s="303"/>
      <c r="BY191" s="303"/>
      <c r="BZ191" s="303"/>
      <c r="CA191" s="303"/>
      <c r="CB191" s="303"/>
      <c r="CC191" s="303"/>
      <c r="CD191" s="303"/>
      <c r="CE191" s="303"/>
      <c r="CF191" s="303"/>
      <c r="CG191" s="303"/>
      <c r="CH191" s="303"/>
      <c r="CI191" s="303"/>
      <c r="CJ191" s="303"/>
      <c r="CK191" s="303"/>
      <c r="CL191" s="303"/>
      <c r="CM191" s="303"/>
      <c r="CN191" s="303"/>
      <c r="CO191" s="303"/>
      <c r="CP191" s="303"/>
      <c r="CQ191" s="303"/>
      <c r="CR191" s="303"/>
      <c r="CS191" s="303"/>
      <c r="CT191" s="303"/>
      <c r="CU191" s="303"/>
      <c r="CV191" s="303"/>
      <c r="CW191" s="303"/>
      <c r="CX191" s="303"/>
      <c r="CY191" s="303"/>
      <c r="CZ191" s="303"/>
      <c r="DA191" s="303"/>
      <c r="DB191" s="303"/>
      <c r="DC191" s="303"/>
      <c r="DD191" s="303"/>
      <c r="DE191" s="303"/>
      <c r="DF191" s="303"/>
      <c r="DG191" s="303"/>
      <c r="DH191" s="303"/>
      <c r="DI191" s="303"/>
      <c r="DJ191" s="303"/>
      <c r="DK191" s="303"/>
      <c r="DL191" s="303"/>
      <c r="DM191" s="303"/>
      <c r="DN191" s="303"/>
      <c r="DO191" s="303"/>
      <c r="DP191" s="303"/>
      <c r="DQ191" s="303"/>
      <c r="DR191" s="303"/>
      <c r="DS191" s="303"/>
      <c r="DT191" s="303"/>
      <c r="DU191" s="303"/>
      <c r="DV191" s="303"/>
      <c r="DW191" s="303"/>
      <c r="DX191" s="303"/>
      <c r="DY191" s="303"/>
      <c r="DZ191" s="303"/>
      <c r="EA191" s="303"/>
      <c r="EB191" s="303"/>
      <c r="EC191" s="303"/>
      <c r="ED191" s="303"/>
      <c r="EE191" s="303"/>
      <c r="EF191" s="303"/>
      <c r="EG191" s="303"/>
      <c r="EH191" s="303"/>
      <c r="EI191" s="303"/>
      <c r="EJ191" s="303"/>
      <c r="EK191" s="303"/>
      <c r="EL191" s="303"/>
      <c r="EM191" s="303"/>
      <c r="EN191" s="303"/>
      <c r="EO191" s="303"/>
      <c r="EP191" s="303"/>
      <c r="EQ191" s="303"/>
      <c r="ER191" s="303"/>
      <c r="ES191" s="303"/>
      <c r="ET191" s="303"/>
      <c r="EU191" s="303"/>
      <c r="EV191" s="303"/>
      <c r="EW191" s="303"/>
      <c r="EX191" s="303"/>
      <c r="EY191" s="303"/>
      <c r="EZ191" s="303"/>
      <c r="FA191" s="303"/>
      <c r="FB191" s="303"/>
      <c r="FC191" s="303"/>
      <c r="FD191" s="303"/>
      <c r="FE191" s="303"/>
      <c r="FF191" s="260"/>
      <c r="FH191" s="260"/>
      <c r="FI191" s="260"/>
      <c r="FJ191" s="260"/>
      <c r="FK191" s="260"/>
      <c r="FL191" s="260"/>
      <c r="FM191" s="260"/>
      <c r="FN191" s="260"/>
      <c r="FO191" s="260"/>
    </row>
    <row r="192" spans="1:171" ht="15.75" customHeight="1">
      <c r="A192" s="303"/>
      <c r="B192" s="303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  <c r="AR192" s="303"/>
      <c r="AS192" s="303"/>
      <c r="AT192" s="303"/>
      <c r="AU192" s="303"/>
      <c r="AV192" s="303"/>
      <c r="AW192" s="303"/>
      <c r="AX192" s="303"/>
      <c r="AY192" s="303"/>
      <c r="AZ192" s="303"/>
      <c r="BA192" s="303"/>
      <c r="BB192" s="303"/>
      <c r="BC192" s="303"/>
      <c r="BD192" s="303"/>
      <c r="BE192" s="303"/>
      <c r="BF192" s="303"/>
      <c r="BG192" s="303"/>
      <c r="BH192" s="303"/>
      <c r="BI192" s="303"/>
      <c r="BJ192" s="303"/>
      <c r="BK192" s="303"/>
      <c r="BL192" s="303"/>
      <c r="BM192" s="303"/>
      <c r="BN192" s="303"/>
      <c r="BO192" s="303"/>
      <c r="BP192" s="303"/>
      <c r="BQ192" s="303"/>
      <c r="BR192" s="303"/>
      <c r="BS192" s="303"/>
      <c r="BT192" s="303"/>
      <c r="BU192" s="303"/>
      <c r="BV192" s="303"/>
      <c r="BW192" s="303"/>
      <c r="BX192" s="303"/>
      <c r="BY192" s="303"/>
      <c r="BZ192" s="303"/>
      <c r="CA192" s="303"/>
      <c r="CB192" s="303"/>
      <c r="CC192" s="303"/>
      <c r="CD192" s="303"/>
      <c r="CE192" s="303"/>
      <c r="CF192" s="303"/>
      <c r="CG192" s="303"/>
      <c r="CH192" s="303"/>
      <c r="CI192" s="303"/>
      <c r="CJ192" s="303"/>
      <c r="CK192" s="303"/>
      <c r="CL192" s="303"/>
      <c r="CM192" s="303"/>
      <c r="CN192" s="303"/>
      <c r="CO192" s="303"/>
      <c r="CP192" s="303"/>
      <c r="CQ192" s="303"/>
      <c r="CR192" s="303"/>
      <c r="CS192" s="303"/>
      <c r="CT192" s="303"/>
      <c r="CU192" s="303"/>
      <c r="CV192" s="303"/>
      <c r="CW192" s="303"/>
      <c r="CX192" s="303"/>
      <c r="CY192" s="303"/>
      <c r="CZ192" s="303"/>
      <c r="DA192" s="303"/>
      <c r="DB192" s="303"/>
      <c r="DC192" s="303"/>
      <c r="DD192" s="303"/>
      <c r="DE192" s="303"/>
      <c r="DF192" s="303"/>
      <c r="DG192" s="303"/>
      <c r="DH192" s="303"/>
      <c r="DI192" s="303"/>
      <c r="DJ192" s="303"/>
      <c r="DK192" s="303"/>
      <c r="DL192" s="303"/>
      <c r="DM192" s="303"/>
      <c r="DN192" s="303"/>
      <c r="DO192" s="303"/>
      <c r="DP192" s="303"/>
      <c r="DQ192" s="303"/>
      <c r="DR192" s="303"/>
      <c r="DS192" s="303"/>
      <c r="DT192" s="303"/>
      <c r="DU192" s="303"/>
      <c r="DV192" s="303"/>
      <c r="DW192" s="303"/>
      <c r="DX192" s="303"/>
      <c r="DY192" s="303"/>
      <c r="DZ192" s="303"/>
      <c r="EA192" s="303"/>
      <c r="EB192" s="303"/>
      <c r="EC192" s="303"/>
      <c r="ED192" s="303"/>
      <c r="EE192" s="303"/>
      <c r="EF192" s="303"/>
      <c r="EG192" s="303"/>
      <c r="EH192" s="303"/>
      <c r="EI192" s="303"/>
      <c r="EJ192" s="303"/>
      <c r="EK192" s="303"/>
      <c r="EL192" s="303"/>
      <c r="EM192" s="303"/>
      <c r="EN192" s="303"/>
      <c r="EO192" s="303"/>
      <c r="EP192" s="303"/>
      <c r="EQ192" s="303"/>
      <c r="ER192" s="303"/>
      <c r="ES192" s="303"/>
      <c r="ET192" s="303"/>
      <c r="EU192" s="303"/>
      <c r="EV192" s="303"/>
      <c r="EW192" s="303"/>
      <c r="EX192" s="303"/>
      <c r="EY192" s="303"/>
      <c r="EZ192" s="303"/>
      <c r="FA192" s="303"/>
      <c r="FB192" s="303"/>
      <c r="FC192" s="303"/>
      <c r="FD192" s="303"/>
      <c r="FE192" s="303"/>
      <c r="FF192" s="260"/>
      <c r="FH192" s="260"/>
      <c r="FI192" s="260"/>
      <c r="FJ192" s="260"/>
      <c r="FK192" s="260"/>
      <c r="FL192" s="260"/>
      <c r="FM192" s="260"/>
      <c r="FN192" s="260"/>
      <c r="FO192" s="260"/>
    </row>
    <row r="193" spans="1:171" ht="15.75" customHeight="1">
      <c r="A193" s="303"/>
      <c r="B193" s="303"/>
      <c r="C193" s="303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  <c r="BB193" s="303"/>
      <c r="BC193" s="303"/>
      <c r="BD193" s="303"/>
      <c r="BE193" s="303"/>
      <c r="BF193" s="303"/>
      <c r="BG193" s="303"/>
      <c r="BH193" s="303"/>
      <c r="BI193" s="303"/>
      <c r="BJ193" s="303"/>
      <c r="BK193" s="303"/>
      <c r="BL193" s="303"/>
      <c r="BM193" s="303"/>
      <c r="BN193" s="303"/>
      <c r="BO193" s="303"/>
      <c r="BP193" s="303"/>
      <c r="BQ193" s="303"/>
      <c r="BR193" s="303"/>
      <c r="BS193" s="303"/>
      <c r="BT193" s="303"/>
      <c r="BU193" s="303"/>
      <c r="BV193" s="303"/>
      <c r="BW193" s="303"/>
      <c r="BX193" s="303"/>
      <c r="BY193" s="303"/>
      <c r="BZ193" s="303"/>
      <c r="CA193" s="303"/>
      <c r="CB193" s="303"/>
      <c r="CC193" s="303"/>
      <c r="CD193" s="303"/>
      <c r="CE193" s="303"/>
      <c r="CF193" s="303"/>
      <c r="CG193" s="303"/>
      <c r="CH193" s="303"/>
      <c r="CI193" s="303"/>
      <c r="CJ193" s="303"/>
      <c r="CK193" s="303"/>
      <c r="CL193" s="303"/>
      <c r="CM193" s="303"/>
      <c r="CN193" s="303"/>
      <c r="CO193" s="303"/>
      <c r="CP193" s="303"/>
      <c r="CQ193" s="303"/>
      <c r="CR193" s="303"/>
      <c r="CS193" s="303"/>
      <c r="CT193" s="303"/>
      <c r="CU193" s="303"/>
      <c r="CV193" s="303"/>
      <c r="CW193" s="303"/>
      <c r="CX193" s="303"/>
      <c r="CY193" s="303"/>
      <c r="CZ193" s="303"/>
      <c r="DA193" s="303"/>
      <c r="DB193" s="303"/>
      <c r="DC193" s="303"/>
      <c r="DD193" s="303"/>
      <c r="DE193" s="303"/>
      <c r="DF193" s="303"/>
      <c r="DG193" s="303"/>
      <c r="DH193" s="303"/>
      <c r="DI193" s="303"/>
      <c r="DJ193" s="303"/>
      <c r="DK193" s="303"/>
      <c r="DL193" s="303"/>
      <c r="DM193" s="303"/>
      <c r="DN193" s="303"/>
      <c r="DO193" s="303"/>
      <c r="DP193" s="303"/>
      <c r="DQ193" s="303"/>
      <c r="DR193" s="303"/>
      <c r="DS193" s="303"/>
      <c r="DT193" s="303"/>
      <c r="DU193" s="303"/>
      <c r="DV193" s="303"/>
      <c r="DW193" s="303"/>
      <c r="DX193" s="303"/>
      <c r="DY193" s="303"/>
      <c r="DZ193" s="303"/>
      <c r="EA193" s="303"/>
      <c r="EB193" s="303"/>
      <c r="EC193" s="303"/>
      <c r="ED193" s="303"/>
      <c r="EE193" s="303"/>
      <c r="EF193" s="303"/>
      <c r="EG193" s="303"/>
      <c r="EH193" s="303"/>
      <c r="EI193" s="303"/>
      <c r="EJ193" s="303"/>
      <c r="EK193" s="303"/>
      <c r="EL193" s="303"/>
      <c r="EM193" s="303"/>
      <c r="EN193" s="303"/>
      <c r="EO193" s="303"/>
      <c r="EP193" s="303"/>
      <c r="EQ193" s="303"/>
      <c r="ER193" s="303"/>
      <c r="ES193" s="303"/>
      <c r="ET193" s="303"/>
      <c r="EU193" s="303"/>
      <c r="EV193" s="303"/>
      <c r="EW193" s="303"/>
      <c r="EX193" s="303"/>
      <c r="EY193" s="303"/>
      <c r="EZ193" s="303"/>
      <c r="FA193" s="303"/>
      <c r="FB193" s="303"/>
      <c r="FC193" s="303"/>
      <c r="FD193" s="303"/>
      <c r="FE193" s="303"/>
      <c r="FF193" s="260"/>
      <c r="FH193" s="260"/>
      <c r="FI193" s="260"/>
      <c r="FJ193" s="260"/>
      <c r="FK193" s="260"/>
      <c r="FL193" s="260"/>
      <c r="FM193" s="260"/>
      <c r="FN193" s="260"/>
      <c r="FO193" s="260"/>
    </row>
    <row r="194" spans="1:171" ht="15.75" customHeight="1">
      <c r="A194" s="303"/>
      <c r="B194" s="303"/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303"/>
      <c r="AI194" s="303"/>
      <c r="AJ194" s="303"/>
      <c r="AK194" s="303"/>
      <c r="AL194" s="303"/>
      <c r="AM194" s="303"/>
      <c r="AN194" s="303"/>
      <c r="AO194" s="303"/>
      <c r="AP194" s="303"/>
      <c r="AQ194" s="303"/>
      <c r="AR194" s="303"/>
      <c r="AS194" s="303"/>
      <c r="AT194" s="303"/>
      <c r="AU194" s="303"/>
      <c r="AV194" s="303"/>
      <c r="AW194" s="303"/>
      <c r="AX194" s="303"/>
      <c r="AY194" s="303"/>
      <c r="AZ194" s="303"/>
      <c r="BA194" s="303"/>
      <c r="BB194" s="303"/>
      <c r="BC194" s="303"/>
      <c r="BD194" s="303"/>
      <c r="BE194" s="303"/>
      <c r="BF194" s="303"/>
      <c r="BG194" s="303"/>
      <c r="BH194" s="303"/>
      <c r="BI194" s="303"/>
      <c r="BJ194" s="303"/>
      <c r="BK194" s="303"/>
      <c r="BL194" s="303"/>
      <c r="BM194" s="303"/>
      <c r="BN194" s="303"/>
      <c r="BO194" s="303"/>
      <c r="BP194" s="303"/>
      <c r="BQ194" s="303"/>
      <c r="BR194" s="303"/>
      <c r="BS194" s="303"/>
      <c r="BT194" s="303"/>
      <c r="BU194" s="303"/>
      <c r="BV194" s="303"/>
      <c r="BW194" s="303"/>
      <c r="BX194" s="303"/>
      <c r="BY194" s="303"/>
      <c r="BZ194" s="303"/>
      <c r="CA194" s="303"/>
      <c r="CB194" s="303"/>
      <c r="CC194" s="303"/>
      <c r="CD194" s="303"/>
      <c r="CE194" s="303"/>
      <c r="CF194" s="303"/>
      <c r="CG194" s="303"/>
      <c r="CH194" s="303"/>
      <c r="CI194" s="303"/>
      <c r="CJ194" s="303"/>
      <c r="CK194" s="303"/>
      <c r="CL194" s="303"/>
      <c r="CM194" s="303"/>
      <c r="CN194" s="303"/>
      <c r="CO194" s="303"/>
      <c r="CP194" s="303"/>
      <c r="CQ194" s="303"/>
      <c r="CR194" s="303"/>
      <c r="CS194" s="303"/>
      <c r="CT194" s="303"/>
      <c r="CU194" s="303"/>
      <c r="CV194" s="303"/>
      <c r="CW194" s="303"/>
      <c r="CX194" s="303"/>
      <c r="CY194" s="303"/>
      <c r="CZ194" s="303"/>
      <c r="DA194" s="303"/>
      <c r="DB194" s="303"/>
      <c r="DC194" s="303"/>
      <c r="DD194" s="303"/>
      <c r="DE194" s="303"/>
      <c r="DF194" s="303"/>
      <c r="DG194" s="303"/>
      <c r="DH194" s="303"/>
      <c r="DI194" s="303"/>
      <c r="DJ194" s="303"/>
      <c r="DK194" s="303"/>
      <c r="DL194" s="303"/>
      <c r="DM194" s="303"/>
      <c r="DN194" s="303"/>
      <c r="DO194" s="303"/>
      <c r="DP194" s="303"/>
      <c r="DQ194" s="303"/>
      <c r="DR194" s="303"/>
      <c r="DS194" s="303"/>
      <c r="DT194" s="303"/>
      <c r="DU194" s="303"/>
      <c r="DV194" s="303"/>
      <c r="DW194" s="303"/>
      <c r="DX194" s="303"/>
      <c r="DY194" s="303"/>
      <c r="DZ194" s="303"/>
      <c r="EA194" s="303"/>
      <c r="EB194" s="303"/>
      <c r="EC194" s="303"/>
      <c r="ED194" s="303"/>
      <c r="EE194" s="303"/>
      <c r="EF194" s="303"/>
      <c r="EG194" s="303"/>
      <c r="EH194" s="303"/>
      <c r="EI194" s="303"/>
      <c r="EJ194" s="303"/>
      <c r="EK194" s="303"/>
      <c r="EL194" s="303"/>
      <c r="EM194" s="303"/>
      <c r="EN194" s="303"/>
      <c r="EO194" s="303"/>
      <c r="EP194" s="303"/>
      <c r="EQ194" s="303"/>
      <c r="ER194" s="303"/>
      <c r="ES194" s="303"/>
      <c r="ET194" s="303"/>
      <c r="EU194" s="303"/>
      <c r="EV194" s="303"/>
      <c r="EW194" s="303"/>
      <c r="EX194" s="303"/>
      <c r="EY194" s="303"/>
      <c r="EZ194" s="303"/>
      <c r="FA194" s="303"/>
      <c r="FB194" s="303"/>
      <c r="FC194" s="303"/>
      <c r="FD194" s="303"/>
      <c r="FE194" s="303"/>
      <c r="FF194" s="260"/>
      <c r="FH194" s="260"/>
      <c r="FI194" s="260"/>
      <c r="FJ194" s="260"/>
      <c r="FK194" s="260"/>
      <c r="FL194" s="260"/>
      <c r="FM194" s="260"/>
      <c r="FN194" s="260"/>
      <c r="FO194" s="260"/>
    </row>
    <row r="195" spans="1:171" ht="15.75" customHeight="1">
      <c r="A195" s="303"/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03"/>
      <c r="AC195" s="303"/>
      <c r="AD195" s="303"/>
      <c r="AE195" s="303"/>
      <c r="AF195" s="303"/>
      <c r="AG195" s="303"/>
      <c r="AH195" s="303"/>
      <c r="AI195" s="303"/>
      <c r="AJ195" s="303"/>
      <c r="AK195" s="303"/>
      <c r="AL195" s="303"/>
      <c r="AM195" s="303"/>
      <c r="AN195" s="303"/>
      <c r="AO195" s="303"/>
      <c r="AP195" s="303"/>
      <c r="AQ195" s="303"/>
      <c r="AR195" s="303"/>
      <c r="AS195" s="303"/>
      <c r="AT195" s="303"/>
      <c r="AU195" s="303"/>
      <c r="AV195" s="303"/>
      <c r="AW195" s="303"/>
      <c r="AX195" s="303"/>
      <c r="AY195" s="303"/>
      <c r="AZ195" s="303"/>
      <c r="BA195" s="303"/>
      <c r="BB195" s="303"/>
      <c r="BC195" s="303"/>
      <c r="BD195" s="303"/>
      <c r="BE195" s="303"/>
      <c r="BF195" s="303"/>
      <c r="BG195" s="303"/>
      <c r="BH195" s="303"/>
      <c r="BI195" s="303"/>
      <c r="BJ195" s="303"/>
      <c r="BK195" s="303"/>
      <c r="BL195" s="303"/>
      <c r="BM195" s="303"/>
      <c r="BN195" s="303"/>
      <c r="BO195" s="303"/>
      <c r="BP195" s="303"/>
      <c r="BQ195" s="303"/>
      <c r="BR195" s="303"/>
      <c r="BS195" s="303"/>
      <c r="BT195" s="303"/>
      <c r="BU195" s="303"/>
      <c r="BV195" s="303"/>
      <c r="BW195" s="303"/>
      <c r="BX195" s="303"/>
      <c r="BY195" s="303"/>
      <c r="BZ195" s="303"/>
      <c r="CA195" s="303"/>
      <c r="CB195" s="303"/>
      <c r="CC195" s="303"/>
      <c r="CD195" s="303"/>
      <c r="CE195" s="303"/>
      <c r="CF195" s="303"/>
      <c r="CG195" s="303"/>
      <c r="CH195" s="303"/>
      <c r="CI195" s="303"/>
      <c r="CJ195" s="303"/>
      <c r="CK195" s="303"/>
      <c r="CL195" s="303"/>
      <c r="CM195" s="303"/>
      <c r="CN195" s="303"/>
      <c r="CO195" s="303"/>
      <c r="CP195" s="303"/>
      <c r="CQ195" s="303"/>
      <c r="CR195" s="303"/>
      <c r="CS195" s="303"/>
      <c r="CT195" s="303"/>
      <c r="CU195" s="303"/>
      <c r="CV195" s="303"/>
      <c r="CW195" s="303"/>
      <c r="CX195" s="303"/>
      <c r="CY195" s="303"/>
      <c r="CZ195" s="303"/>
      <c r="DA195" s="303"/>
      <c r="DB195" s="303"/>
      <c r="DC195" s="303"/>
      <c r="DD195" s="303"/>
      <c r="DE195" s="303"/>
      <c r="DF195" s="303"/>
      <c r="DG195" s="303"/>
      <c r="DH195" s="303"/>
      <c r="DI195" s="303"/>
      <c r="DJ195" s="303"/>
      <c r="DK195" s="303"/>
      <c r="DL195" s="303"/>
      <c r="DM195" s="303"/>
      <c r="DN195" s="303"/>
      <c r="DO195" s="303"/>
      <c r="DP195" s="303"/>
      <c r="DQ195" s="303"/>
      <c r="DR195" s="303"/>
      <c r="DS195" s="303"/>
      <c r="DT195" s="303"/>
      <c r="DU195" s="303"/>
      <c r="DV195" s="303"/>
      <c r="DW195" s="303"/>
      <c r="DX195" s="303"/>
      <c r="DY195" s="303"/>
      <c r="DZ195" s="303"/>
      <c r="EA195" s="303"/>
      <c r="EB195" s="303"/>
      <c r="EC195" s="303"/>
      <c r="ED195" s="303"/>
      <c r="EE195" s="303"/>
      <c r="EF195" s="303"/>
      <c r="EG195" s="303"/>
      <c r="EH195" s="303"/>
      <c r="EI195" s="303"/>
      <c r="EJ195" s="303"/>
      <c r="EK195" s="303"/>
      <c r="EL195" s="303"/>
      <c r="EM195" s="303"/>
      <c r="EN195" s="303"/>
      <c r="EO195" s="303"/>
      <c r="EP195" s="303"/>
      <c r="EQ195" s="303"/>
      <c r="ER195" s="303"/>
      <c r="ES195" s="303"/>
      <c r="ET195" s="303"/>
      <c r="EU195" s="303"/>
      <c r="EV195" s="303"/>
      <c r="EW195" s="303"/>
      <c r="EX195" s="303"/>
      <c r="EY195" s="303"/>
      <c r="EZ195" s="303"/>
      <c r="FA195" s="303"/>
      <c r="FB195" s="303"/>
      <c r="FC195" s="303"/>
      <c r="FD195" s="303"/>
      <c r="FE195" s="303"/>
      <c r="FF195" s="260"/>
      <c r="FH195" s="260"/>
      <c r="FI195" s="260"/>
      <c r="FJ195" s="260"/>
      <c r="FK195" s="260"/>
      <c r="FL195" s="260"/>
      <c r="FM195" s="260"/>
      <c r="FN195" s="260"/>
      <c r="FO195" s="260"/>
    </row>
    <row r="196" spans="1:171" ht="15.75" customHeight="1">
      <c r="A196" s="303"/>
      <c r="B196" s="303"/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03"/>
      <c r="AR196" s="303"/>
      <c r="AS196" s="303"/>
      <c r="AT196" s="303"/>
      <c r="AU196" s="303"/>
      <c r="AV196" s="303"/>
      <c r="AW196" s="303"/>
      <c r="AX196" s="303"/>
      <c r="AY196" s="303"/>
      <c r="AZ196" s="303"/>
      <c r="BA196" s="303"/>
      <c r="BB196" s="303"/>
      <c r="BC196" s="303"/>
      <c r="BD196" s="303"/>
      <c r="BE196" s="303"/>
      <c r="BF196" s="303"/>
      <c r="BG196" s="303"/>
      <c r="BH196" s="303"/>
      <c r="BI196" s="303"/>
      <c r="BJ196" s="303"/>
      <c r="BK196" s="303"/>
      <c r="BL196" s="303"/>
      <c r="BM196" s="303"/>
      <c r="BN196" s="303"/>
      <c r="BO196" s="303"/>
      <c r="BP196" s="303"/>
      <c r="BQ196" s="303"/>
      <c r="BR196" s="303"/>
      <c r="BS196" s="303"/>
      <c r="BT196" s="303"/>
      <c r="BU196" s="303"/>
      <c r="BV196" s="303"/>
      <c r="BW196" s="303"/>
      <c r="BX196" s="303"/>
      <c r="BY196" s="303"/>
      <c r="BZ196" s="303"/>
      <c r="CA196" s="303"/>
      <c r="CB196" s="303"/>
      <c r="CC196" s="303"/>
      <c r="CD196" s="303"/>
      <c r="CE196" s="303"/>
      <c r="CF196" s="303"/>
      <c r="CG196" s="303"/>
      <c r="CH196" s="303"/>
      <c r="CI196" s="303"/>
      <c r="CJ196" s="303"/>
      <c r="CK196" s="303"/>
      <c r="CL196" s="303"/>
      <c r="CM196" s="303"/>
      <c r="CN196" s="303"/>
      <c r="CO196" s="303"/>
      <c r="CP196" s="303"/>
      <c r="CQ196" s="303"/>
      <c r="CR196" s="303"/>
      <c r="CS196" s="303"/>
      <c r="CT196" s="303"/>
      <c r="CU196" s="303"/>
      <c r="CV196" s="303"/>
      <c r="CW196" s="303"/>
      <c r="CX196" s="303"/>
      <c r="CY196" s="303"/>
      <c r="CZ196" s="303"/>
      <c r="DA196" s="303"/>
      <c r="DB196" s="303"/>
      <c r="DC196" s="303"/>
      <c r="DD196" s="303"/>
      <c r="DE196" s="303"/>
      <c r="DF196" s="303"/>
      <c r="DG196" s="303"/>
      <c r="DH196" s="303"/>
      <c r="DI196" s="303"/>
      <c r="DJ196" s="303"/>
      <c r="DK196" s="303"/>
      <c r="DL196" s="303"/>
      <c r="DM196" s="303"/>
      <c r="DN196" s="303"/>
      <c r="DO196" s="303"/>
      <c r="DP196" s="303"/>
      <c r="DQ196" s="303"/>
      <c r="DR196" s="303"/>
      <c r="DS196" s="303"/>
      <c r="DT196" s="303"/>
      <c r="DU196" s="303"/>
      <c r="DV196" s="303"/>
      <c r="DW196" s="303"/>
      <c r="DX196" s="303"/>
      <c r="DY196" s="303"/>
      <c r="DZ196" s="303"/>
      <c r="EA196" s="303"/>
      <c r="EB196" s="303"/>
      <c r="EC196" s="303"/>
      <c r="ED196" s="303"/>
      <c r="EE196" s="303"/>
      <c r="EF196" s="303"/>
      <c r="EG196" s="303"/>
      <c r="EH196" s="303"/>
      <c r="EI196" s="303"/>
      <c r="EJ196" s="303"/>
      <c r="EK196" s="303"/>
      <c r="EL196" s="303"/>
      <c r="EM196" s="303"/>
      <c r="EN196" s="303"/>
      <c r="EO196" s="303"/>
      <c r="EP196" s="303"/>
      <c r="EQ196" s="303"/>
      <c r="ER196" s="303"/>
      <c r="ES196" s="303"/>
      <c r="ET196" s="303"/>
      <c r="EU196" s="303"/>
      <c r="EV196" s="303"/>
      <c r="EW196" s="303"/>
      <c r="EX196" s="303"/>
      <c r="EY196" s="303"/>
      <c r="EZ196" s="303"/>
      <c r="FA196" s="303"/>
      <c r="FB196" s="303"/>
      <c r="FC196" s="303"/>
      <c r="FD196" s="303"/>
      <c r="FE196" s="303"/>
      <c r="FF196" s="260"/>
      <c r="FH196" s="260"/>
      <c r="FI196" s="260"/>
      <c r="FJ196" s="260"/>
      <c r="FK196" s="260"/>
      <c r="FL196" s="260"/>
      <c r="FM196" s="260"/>
      <c r="FN196" s="260"/>
      <c r="FO196" s="260"/>
    </row>
    <row r="197" spans="1:171" ht="15.75" customHeight="1">
      <c r="A197" s="303"/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  <c r="Z197" s="303"/>
      <c r="AA197" s="303"/>
      <c r="AB197" s="303"/>
      <c r="AC197" s="303"/>
      <c r="AD197" s="303"/>
      <c r="AE197" s="303"/>
      <c r="AF197" s="303"/>
      <c r="AG197" s="303"/>
      <c r="AH197" s="303"/>
      <c r="AI197" s="303"/>
      <c r="AJ197" s="303"/>
      <c r="AK197" s="303"/>
      <c r="AL197" s="303"/>
      <c r="AM197" s="303"/>
      <c r="AN197" s="303"/>
      <c r="AO197" s="303"/>
      <c r="AP197" s="303"/>
      <c r="AQ197" s="303"/>
      <c r="AR197" s="303"/>
      <c r="AS197" s="303"/>
      <c r="AT197" s="303"/>
      <c r="AU197" s="303"/>
      <c r="AV197" s="303"/>
      <c r="AW197" s="303"/>
      <c r="AX197" s="303"/>
      <c r="AY197" s="303"/>
      <c r="AZ197" s="303"/>
      <c r="BA197" s="303"/>
      <c r="BB197" s="303"/>
      <c r="BC197" s="303"/>
      <c r="BD197" s="303"/>
      <c r="BE197" s="303"/>
      <c r="BF197" s="303"/>
      <c r="BG197" s="303"/>
      <c r="BH197" s="303"/>
      <c r="BI197" s="303"/>
      <c r="BJ197" s="303"/>
      <c r="BK197" s="303"/>
      <c r="BL197" s="303"/>
      <c r="BM197" s="303"/>
      <c r="BN197" s="303"/>
      <c r="BO197" s="303"/>
      <c r="BP197" s="303"/>
      <c r="BQ197" s="303"/>
      <c r="BR197" s="303"/>
      <c r="BS197" s="303"/>
      <c r="BT197" s="303"/>
      <c r="BU197" s="303"/>
      <c r="BV197" s="303"/>
      <c r="BW197" s="303"/>
      <c r="BX197" s="303"/>
      <c r="BY197" s="303"/>
      <c r="BZ197" s="303"/>
      <c r="CA197" s="303"/>
      <c r="CB197" s="303"/>
      <c r="CC197" s="303"/>
      <c r="CD197" s="303"/>
      <c r="CE197" s="303"/>
      <c r="CF197" s="303"/>
      <c r="CG197" s="303"/>
      <c r="CH197" s="303"/>
      <c r="CI197" s="303"/>
      <c r="CJ197" s="303"/>
      <c r="CK197" s="303"/>
      <c r="CL197" s="303"/>
      <c r="CM197" s="303"/>
      <c r="CN197" s="303"/>
      <c r="CO197" s="303"/>
      <c r="CP197" s="303"/>
      <c r="CQ197" s="303"/>
      <c r="CR197" s="303"/>
      <c r="CS197" s="303"/>
      <c r="CT197" s="303"/>
      <c r="CU197" s="303"/>
      <c r="CV197" s="303"/>
      <c r="CW197" s="303"/>
      <c r="CX197" s="303"/>
      <c r="CY197" s="303"/>
      <c r="CZ197" s="303"/>
      <c r="DA197" s="303"/>
      <c r="DB197" s="303"/>
      <c r="DC197" s="303"/>
      <c r="DD197" s="303"/>
      <c r="DE197" s="303"/>
      <c r="DF197" s="303"/>
      <c r="DG197" s="303"/>
      <c r="DH197" s="303"/>
      <c r="DI197" s="303"/>
      <c r="DJ197" s="303"/>
      <c r="DK197" s="303"/>
      <c r="DL197" s="303"/>
      <c r="DM197" s="303"/>
      <c r="DN197" s="303"/>
      <c r="DO197" s="303"/>
      <c r="DP197" s="303"/>
      <c r="DQ197" s="303"/>
      <c r="DR197" s="303"/>
      <c r="DS197" s="303"/>
      <c r="DT197" s="303"/>
      <c r="DU197" s="303"/>
      <c r="DV197" s="303"/>
      <c r="DW197" s="303"/>
      <c r="DX197" s="303"/>
      <c r="DY197" s="303"/>
      <c r="DZ197" s="303"/>
      <c r="EA197" s="303"/>
      <c r="EB197" s="303"/>
      <c r="EC197" s="303"/>
      <c r="ED197" s="303"/>
      <c r="EE197" s="303"/>
      <c r="EF197" s="303"/>
      <c r="EG197" s="303"/>
      <c r="EH197" s="303"/>
      <c r="EI197" s="303"/>
      <c r="EJ197" s="303"/>
      <c r="EK197" s="303"/>
      <c r="EL197" s="303"/>
      <c r="EM197" s="303"/>
      <c r="EN197" s="303"/>
      <c r="EO197" s="303"/>
      <c r="EP197" s="303"/>
      <c r="EQ197" s="303"/>
      <c r="ER197" s="303"/>
      <c r="ES197" s="303"/>
      <c r="ET197" s="303"/>
      <c r="EU197" s="303"/>
      <c r="EV197" s="303"/>
      <c r="EW197" s="303"/>
      <c r="EX197" s="303"/>
      <c r="EY197" s="303"/>
      <c r="EZ197" s="303"/>
      <c r="FA197" s="303"/>
      <c r="FB197" s="303"/>
      <c r="FC197" s="303"/>
      <c r="FD197" s="303"/>
      <c r="FE197" s="303"/>
      <c r="FF197" s="260"/>
      <c r="FH197" s="260"/>
      <c r="FI197" s="260"/>
      <c r="FJ197" s="260"/>
      <c r="FK197" s="260"/>
      <c r="FL197" s="260"/>
      <c r="FM197" s="260"/>
      <c r="FN197" s="260"/>
      <c r="FO197" s="260"/>
    </row>
    <row r="198" spans="1:171" ht="15.75" customHeight="1">
      <c r="A198" s="303"/>
      <c r="B198" s="303"/>
      <c r="C198" s="303"/>
      <c r="D198" s="303"/>
      <c r="E198" s="303"/>
      <c r="F198" s="303"/>
      <c r="G198" s="303"/>
      <c r="H198" s="303"/>
      <c r="I198" s="303"/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303"/>
      <c r="AK198" s="303"/>
      <c r="AL198" s="303"/>
      <c r="AM198" s="303"/>
      <c r="AN198" s="303"/>
      <c r="AO198" s="303"/>
      <c r="AP198" s="303"/>
      <c r="AQ198" s="303"/>
      <c r="AR198" s="303"/>
      <c r="AS198" s="303"/>
      <c r="AT198" s="303"/>
      <c r="AU198" s="303"/>
      <c r="AV198" s="303"/>
      <c r="AW198" s="303"/>
      <c r="AX198" s="303"/>
      <c r="AY198" s="303"/>
      <c r="AZ198" s="303"/>
      <c r="BA198" s="303"/>
      <c r="BB198" s="303"/>
      <c r="BC198" s="303"/>
      <c r="BD198" s="303"/>
      <c r="BE198" s="303"/>
      <c r="BF198" s="303"/>
      <c r="BG198" s="303"/>
      <c r="BH198" s="303"/>
      <c r="BI198" s="303"/>
      <c r="BJ198" s="303"/>
      <c r="BK198" s="303"/>
      <c r="BL198" s="303"/>
      <c r="BM198" s="303"/>
      <c r="BN198" s="303"/>
      <c r="BO198" s="303"/>
      <c r="BP198" s="303"/>
      <c r="BQ198" s="303"/>
      <c r="BR198" s="303"/>
      <c r="BS198" s="303"/>
      <c r="BT198" s="303"/>
      <c r="BU198" s="303"/>
      <c r="BV198" s="303"/>
      <c r="BW198" s="303"/>
      <c r="BX198" s="303"/>
      <c r="BY198" s="303"/>
      <c r="BZ198" s="303"/>
      <c r="CA198" s="303"/>
      <c r="CB198" s="303"/>
      <c r="CC198" s="303"/>
      <c r="CD198" s="303"/>
      <c r="CE198" s="303"/>
      <c r="CF198" s="303"/>
      <c r="CG198" s="303"/>
      <c r="CH198" s="303"/>
      <c r="CI198" s="303"/>
      <c r="CJ198" s="303"/>
      <c r="CK198" s="303"/>
      <c r="CL198" s="303"/>
      <c r="CM198" s="303"/>
      <c r="CN198" s="303"/>
      <c r="CO198" s="303"/>
      <c r="CP198" s="303"/>
      <c r="CQ198" s="303"/>
      <c r="CR198" s="303"/>
      <c r="CS198" s="303"/>
      <c r="CT198" s="303"/>
      <c r="CU198" s="303"/>
      <c r="CV198" s="303"/>
      <c r="CW198" s="303"/>
      <c r="CX198" s="303"/>
      <c r="CY198" s="303"/>
      <c r="CZ198" s="303"/>
      <c r="DA198" s="303"/>
      <c r="DB198" s="303"/>
      <c r="DC198" s="303"/>
      <c r="DD198" s="303"/>
      <c r="DE198" s="303"/>
      <c r="DF198" s="303"/>
      <c r="DG198" s="303"/>
      <c r="DH198" s="303"/>
      <c r="DI198" s="303"/>
      <c r="DJ198" s="303"/>
      <c r="DK198" s="303"/>
      <c r="DL198" s="303"/>
      <c r="DM198" s="303"/>
      <c r="DN198" s="303"/>
      <c r="DO198" s="303"/>
      <c r="DP198" s="303"/>
      <c r="DQ198" s="303"/>
      <c r="DR198" s="303"/>
      <c r="DS198" s="303"/>
      <c r="DT198" s="303"/>
      <c r="DU198" s="303"/>
      <c r="DV198" s="303"/>
      <c r="DW198" s="303"/>
      <c r="DX198" s="303"/>
      <c r="DY198" s="303"/>
      <c r="DZ198" s="303"/>
      <c r="EA198" s="303"/>
      <c r="EB198" s="303"/>
      <c r="EC198" s="303"/>
      <c r="ED198" s="303"/>
      <c r="EE198" s="303"/>
      <c r="EF198" s="303"/>
      <c r="EG198" s="303"/>
      <c r="EH198" s="303"/>
      <c r="EI198" s="303"/>
      <c r="EJ198" s="303"/>
      <c r="EK198" s="303"/>
      <c r="EL198" s="303"/>
      <c r="EM198" s="303"/>
      <c r="EN198" s="303"/>
      <c r="EO198" s="303"/>
      <c r="EP198" s="303"/>
      <c r="EQ198" s="303"/>
      <c r="ER198" s="303"/>
      <c r="ES198" s="303"/>
      <c r="ET198" s="303"/>
      <c r="EU198" s="303"/>
      <c r="EV198" s="303"/>
      <c r="EW198" s="303"/>
      <c r="EX198" s="303"/>
      <c r="EY198" s="303"/>
      <c r="EZ198" s="303"/>
      <c r="FA198" s="303"/>
      <c r="FB198" s="303"/>
      <c r="FC198" s="303"/>
      <c r="FD198" s="303"/>
      <c r="FE198" s="303"/>
      <c r="FF198" s="260"/>
      <c r="FH198" s="260"/>
      <c r="FI198" s="260"/>
      <c r="FJ198" s="260"/>
      <c r="FK198" s="260"/>
      <c r="FL198" s="260"/>
      <c r="FM198" s="260"/>
      <c r="FN198" s="260"/>
      <c r="FO198" s="260"/>
    </row>
    <row r="199" spans="1:171" ht="15.75" customHeight="1">
      <c r="A199" s="303"/>
      <c r="B199" s="303"/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  <c r="AA199" s="303"/>
      <c r="AB199" s="303"/>
      <c r="AC199" s="303"/>
      <c r="AD199" s="303"/>
      <c r="AE199" s="303"/>
      <c r="AF199" s="303"/>
      <c r="AG199" s="303"/>
      <c r="AH199" s="303"/>
      <c r="AI199" s="303"/>
      <c r="AJ199" s="303"/>
      <c r="AK199" s="303"/>
      <c r="AL199" s="303"/>
      <c r="AM199" s="303"/>
      <c r="AN199" s="303"/>
      <c r="AO199" s="303"/>
      <c r="AP199" s="303"/>
      <c r="AQ199" s="303"/>
      <c r="AR199" s="303"/>
      <c r="AS199" s="303"/>
      <c r="AT199" s="303"/>
      <c r="AU199" s="303"/>
      <c r="AV199" s="303"/>
      <c r="AW199" s="303"/>
      <c r="AX199" s="303"/>
      <c r="AY199" s="303"/>
      <c r="AZ199" s="303"/>
      <c r="BA199" s="303"/>
      <c r="BB199" s="303"/>
      <c r="BC199" s="303"/>
      <c r="BD199" s="303"/>
      <c r="BE199" s="303"/>
      <c r="BF199" s="303"/>
      <c r="BG199" s="303"/>
      <c r="BH199" s="303"/>
      <c r="BI199" s="303"/>
      <c r="BJ199" s="303"/>
      <c r="BK199" s="303"/>
      <c r="BL199" s="303"/>
      <c r="BM199" s="303"/>
      <c r="BN199" s="303"/>
      <c r="BO199" s="303"/>
      <c r="BP199" s="303"/>
      <c r="BQ199" s="303"/>
      <c r="BR199" s="303"/>
      <c r="BS199" s="303"/>
      <c r="BT199" s="303"/>
      <c r="BU199" s="303"/>
      <c r="BV199" s="303"/>
      <c r="BW199" s="303"/>
      <c r="BX199" s="303"/>
      <c r="BY199" s="303"/>
      <c r="BZ199" s="303"/>
      <c r="CA199" s="303"/>
      <c r="CB199" s="303"/>
      <c r="CC199" s="303"/>
      <c r="CD199" s="303"/>
      <c r="CE199" s="303"/>
      <c r="CF199" s="303"/>
      <c r="CG199" s="303"/>
      <c r="CH199" s="303"/>
      <c r="CI199" s="303"/>
      <c r="CJ199" s="303"/>
      <c r="CK199" s="303"/>
      <c r="CL199" s="303"/>
      <c r="CM199" s="303"/>
      <c r="CN199" s="303"/>
      <c r="CO199" s="303"/>
      <c r="CP199" s="303"/>
      <c r="CQ199" s="303"/>
      <c r="CR199" s="303"/>
      <c r="CS199" s="303"/>
      <c r="CT199" s="303"/>
      <c r="CU199" s="303"/>
      <c r="CV199" s="303"/>
      <c r="CW199" s="303"/>
      <c r="CX199" s="303"/>
      <c r="CY199" s="303"/>
      <c r="CZ199" s="303"/>
      <c r="DA199" s="303"/>
      <c r="DB199" s="303"/>
      <c r="DC199" s="303"/>
      <c r="DD199" s="303"/>
      <c r="DE199" s="303"/>
      <c r="DF199" s="303"/>
      <c r="DG199" s="303"/>
      <c r="DH199" s="303"/>
      <c r="DI199" s="303"/>
      <c r="DJ199" s="303"/>
      <c r="DK199" s="303"/>
      <c r="DL199" s="303"/>
      <c r="DM199" s="303"/>
      <c r="DN199" s="303"/>
      <c r="DO199" s="303"/>
      <c r="DP199" s="303"/>
      <c r="DQ199" s="303"/>
      <c r="DR199" s="303"/>
      <c r="DS199" s="303"/>
      <c r="DT199" s="303"/>
      <c r="DU199" s="303"/>
      <c r="DV199" s="303"/>
      <c r="DW199" s="303"/>
      <c r="DX199" s="303"/>
      <c r="DY199" s="303"/>
      <c r="DZ199" s="303"/>
      <c r="EA199" s="303"/>
      <c r="EB199" s="303"/>
      <c r="EC199" s="303"/>
      <c r="ED199" s="303"/>
      <c r="EE199" s="303"/>
      <c r="EF199" s="303"/>
      <c r="EG199" s="303"/>
      <c r="EH199" s="303"/>
      <c r="EI199" s="303"/>
      <c r="EJ199" s="303"/>
      <c r="EK199" s="303"/>
      <c r="EL199" s="303"/>
      <c r="EM199" s="303"/>
      <c r="EN199" s="303"/>
      <c r="EO199" s="303"/>
      <c r="EP199" s="303"/>
      <c r="EQ199" s="303"/>
      <c r="ER199" s="303"/>
      <c r="ES199" s="303"/>
      <c r="ET199" s="303"/>
      <c r="EU199" s="303"/>
      <c r="EV199" s="303"/>
      <c r="EW199" s="303"/>
      <c r="EX199" s="303"/>
      <c r="EY199" s="303"/>
      <c r="EZ199" s="303"/>
      <c r="FA199" s="303"/>
      <c r="FB199" s="303"/>
      <c r="FC199" s="303"/>
      <c r="FD199" s="303"/>
      <c r="FE199" s="303"/>
      <c r="FF199" s="260"/>
      <c r="FH199" s="260"/>
      <c r="FI199" s="260"/>
      <c r="FJ199" s="260"/>
      <c r="FK199" s="260"/>
      <c r="FL199" s="260"/>
      <c r="FM199" s="260"/>
      <c r="FN199" s="260"/>
      <c r="FO199" s="260"/>
    </row>
    <row r="200" spans="1:171" ht="15.75" customHeight="1">
      <c r="A200" s="303"/>
      <c r="B200" s="303"/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03"/>
      <c r="AC200" s="303"/>
      <c r="AD200" s="303"/>
      <c r="AE200" s="303"/>
      <c r="AF200" s="303"/>
      <c r="AG200" s="303"/>
      <c r="AH200" s="303"/>
      <c r="AI200" s="303"/>
      <c r="AJ200" s="303"/>
      <c r="AK200" s="303"/>
      <c r="AL200" s="303"/>
      <c r="AM200" s="303"/>
      <c r="AN200" s="303"/>
      <c r="AO200" s="303"/>
      <c r="AP200" s="303"/>
      <c r="AQ200" s="303"/>
      <c r="AR200" s="303"/>
      <c r="AS200" s="303"/>
      <c r="AT200" s="303"/>
      <c r="AU200" s="303"/>
      <c r="AV200" s="303"/>
      <c r="AW200" s="303"/>
      <c r="AX200" s="303"/>
      <c r="AY200" s="303"/>
      <c r="AZ200" s="303"/>
      <c r="BA200" s="303"/>
      <c r="BB200" s="303"/>
      <c r="BC200" s="303"/>
      <c r="BD200" s="303"/>
      <c r="BE200" s="303"/>
      <c r="BF200" s="303"/>
      <c r="BG200" s="303"/>
      <c r="BH200" s="303"/>
      <c r="BI200" s="303"/>
      <c r="BJ200" s="303"/>
      <c r="BK200" s="303"/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  <c r="BX200" s="303"/>
      <c r="BY200" s="303"/>
      <c r="BZ200" s="303"/>
      <c r="CA200" s="303"/>
      <c r="CB200" s="303"/>
      <c r="CC200" s="303"/>
      <c r="CD200" s="303"/>
      <c r="CE200" s="303"/>
      <c r="CF200" s="303"/>
      <c r="CG200" s="303"/>
      <c r="CH200" s="303"/>
      <c r="CI200" s="303"/>
      <c r="CJ200" s="303"/>
      <c r="CK200" s="303"/>
      <c r="CL200" s="303"/>
      <c r="CM200" s="303"/>
      <c r="CN200" s="303"/>
      <c r="CO200" s="303"/>
      <c r="CP200" s="303"/>
      <c r="CQ200" s="303"/>
      <c r="CR200" s="303"/>
      <c r="CS200" s="303"/>
      <c r="CT200" s="303"/>
      <c r="CU200" s="303"/>
      <c r="CV200" s="303"/>
      <c r="CW200" s="303"/>
      <c r="CX200" s="303"/>
      <c r="CY200" s="303"/>
      <c r="CZ200" s="303"/>
      <c r="DA200" s="303"/>
      <c r="DB200" s="303"/>
      <c r="DC200" s="303"/>
      <c r="DD200" s="303"/>
      <c r="DE200" s="303"/>
      <c r="DF200" s="303"/>
      <c r="DG200" s="303"/>
      <c r="DH200" s="303"/>
      <c r="DI200" s="303"/>
      <c r="DJ200" s="303"/>
      <c r="DK200" s="303"/>
      <c r="DL200" s="303"/>
      <c r="DM200" s="303"/>
      <c r="DN200" s="303"/>
      <c r="DO200" s="303"/>
      <c r="DP200" s="303"/>
      <c r="DQ200" s="303"/>
      <c r="DR200" s="303"/>
      <c r="DS200" s="303"/>
      <c r="DT200" s="303"/>
      <c r="DU200" s="303"/>
      <c r="DV200" s="303"/>
      <c r="DW200" s="303"/>
      <c r="DX200" s="303"/>
      <c r="DY200" s="303"/>
      <c r="DZ200" s="303"/>
      <c r="EA200" s="303"/>
      <c r="EB200" s="303"/>
      <c r="EC200" s="303"/>
      <c r="ED200" s="303"/>
      <c r="EE200" s="303"/>
      <c r="EF200" s="303"/>
      <c r="EG200" s="303"/>
      <c r="EH200" s="303"/>
      <c r="EI200" s="303"/>
      <c r="EJ200" s="303"/>
      <c r="EK200" s="303"/>
      <c r="EL200" s="303"/>
      <c r="EM200" s="303"/>
      <c r="EN200" s="303"/>
      <c r="EO200" s="303"/>
      <c r="EP200" s="303"/>
      <c r="EQ200" s="303"/>
      <c r="ER200" s="303"/>
      <c r="ES200" s="303"/>
      <c r="ET200" s="303"/>
      <c r="EU200" s="303"/>
      <c r="EV200" s="303"/>
      <c r="EW200" s="303"/>
      <c r="EX200" s="303"/>
      <c r="EY200" s="303"/>
      <c r="EZ200" s="303"/>
      <c r="FA200" s="303"/>
      <c r="FB200" s="303"/>
      <c r="FC200" s="303"/>
      <c r="FD200" s="303"/>
      <c r="FE200" s="303"/>
      <c r="FF200" s="260"/>
      <c r="FH200" s="260"/>
      <c r="FI200" s="260"/>
      <c r="FJ200" s="260"/>
      <c r="FK200" s="260"/>
      <c r="FL200" s="260"/>
      <c r="FM200" s="260"/>
      <c r="FN200" s="260"/>
      <c r="FO200" s="260"/>
    </row>
    <row r="201" spans="1:171" ht="15.75" customHeight="1">
      <c r="A201" s="303"/>
      <c r="B201" s="303"/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3"/>
      <c r="AR201" s="303"/>
      <c r="AS201" s="303"/>
      <c r="AT201" s="303"/>
      <c r="AU201" s="303"/>
      <c r="AV201" s="303"/>
      <c r="AW201" s="303"/>
      <c r="AX201" s="303"/>
      <c r="AY201" s="303"/>
      <c r="AZ201" s="303"/>
      <c r="BA201" s="303"/>
      <c r="BB201" s="303"/>
      <c r="BC201" s="303"/>
      <c r="BD201" s="303"/>
      <c r="BE201" s="303"/>
      <c r="BF201" s="303"/>
      <c r="BG201" s="303"/>
      <c r="BH201" s="303"/>
      <c r="BI201" s="303"/>
      <c r="BJ201" s="303"/>
      <c r="BK201" s="303"/>
      <c r="BL201" s="303"/>
      <c r="BM201" s="303"/>
      <c r="BN201" s="303"/>
      <c r="BO201" s="303"/>
      <c r="BP201" s="303"/>
      <c r="BQ201" s="303"/>
      <c r="BR201" s="303"/>
      <c r="BS201" s="303"/>
      <c r="BT201" s="303"/>
      <c r="BU201" s="303"/>
      <c r="BV201" s="303"/>
      <c r="BW201" s="303"/>
      <c r="BX201" s="303"/>
      <c r="BY201" s="303"/>
      <c r="BZ201" s="303"/>
      <c r="CA201" s="303"/>
      <c r="CB201" s="303"/>
      <c r="CC201" s="303"/>
      <c r="CD201" s="303"/>
      <c r="CE201" s="303"/>
      <c r="CF201" s="303"/>
      <c r="CG201" s="303"/>
      <c r="CH201" s="303"/>
      <c r="CI201" s="303"/>
      <c r="CJ201" s="303"/>
      <c r="CK201" s="303"/>
      <c r="CL201" s="303"/>
      <c r="CM201" s="303"/>
      <c r="CN201" s="303"/>
      <c r="CO201" s="303"/>
      <c r="CP201" s="303"/>
      <c r="CQ201" s="303"/>
      <c r="CR201" s="303"/>
      <c r="CS201" s="303"/>
      <c r="CT201" s="303"/>
      <c r="CU201" s="303"/>
      <c r="CV201" s="303"/>
      <c r="CW201" s="303"/>
      <c r="CX201" s="303"/>
      <c r="CY201" s="303"/>
      <c r="CZ201" s="303"/>
      <c r="DA201" s="303"/>
      <c r="DB201" s="303"/>
      <c r="DC201" s="303"/>
      <c r="DD201" s="303"/>
      <c r="DE201" s="303"/>
      <c r="DF201" s="303"/>
      <c r="DG201" s="303"/>
      <c r="DH201" s="303"/>
      <c r="DI201" s="303"/>
      <c r="DJ201" s="303"/>
      <c r="DK201" s="303"/>
      <c r="DL201" s="303"/>
      <c r="DM201" s="303"/>
      <c r="DN201" s="303"/>
      <c r="DO201" s="303"/>
      <c r="DP201" s="303"/>
      <c r="DQ201" s="303"/>
      <c r="DR201" s="303"/>
      <c r="DS201" s="303"/>
      <c r="DT201" s="303"/>
      <c r="DU201" s="303"/>
      <c r="DV201" s="303"/>
      <c r="DW201" s="303"/>
      <c r="DX201" s="303"/>
      <c r="DY201" s="303"/>
      <c r="DZ201" s="303"/>
      <c r="EA201" s="303"/>
      <c r="EB201" s="303"/>
      <c r="EC201" s="303"/>
      <c r="ED201" s="303"/>
      <c r="EE201" s="303"/>
      <c r="EF201" s="303"/>
      <c r="EG201" s="303"/>
      <c r="EH201" s="303"/>
      <c r="EI201" s="303"/>
      <c r="EJ201" s="303"/>
      <c r="EK201" s="303"/>
      <c r="EL201" s="303"/>
      <c r="EM201" s="303"/>
      <c r="EN201" s="303"/>
      <c r="EO201" s="303"/>
      <c r="EP201" s="303"/>
      <c r="EQ201" s="303"/>
      <c r="ER201" s="303"/>
      <c r="ES201" s="303"/>
      <c r="ET201" s="303"/>
      <c r="EU201" s="303"/>
      <c r="EV201" s="303"/>
      <c r="EW201" s="303"/>
      <c r="EX201" s="303"/>
      <c r="EY201" s="303"/>
      <c r="EZ201" s="303"/>
      <c r="FA201" s="303"/>
      <c r="FB201" s="303"/>
      <c r="FC201" s="303"/>
      <c r="FD201" s="303"/>
      <c r="FE201" s="303"/>
      <c r="FF201" s="260"/>
      <c r="FH201" s="260"/>
      <c r="FI201" s="260"/>
      <c r="FJ201" s="260"/>
      <c r="FK201" s="260"/>
      <c r="FL201" s="260"/>
      <c r="FM201" s="260"/>
      <c r="FN201" s="260"/>
      <c r="FO201" s="260"/>
    </row>
    <row r="202" spans="1:171" ht="15.75" customHeight="1">
      <c r="A202" s="303"/>
      <c r="B202" s="303"/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O202" s="303"/>
      <c r="AP202" s="303"/>
      <c r="AQ202" s="303"/>
      <c r="AR202" s="303"/>
      <c r="AS202" s="303"/>
      <c r="AT202" s="303"/>
      <c r="AU202" s="303"/>
      <c r="AV202" s="303"/>
      <c r="AW202" s="303"/>
      <c r="AX202" s="303"/>
      <c r="AY202" s="303"/>
      <c r="AZ202" s="303"/>
      <c r="BA202" s="303"/>
      <c r="BB202" s="303"/>
      <c r="BC202" s="303"/>
      <c r="BD202" s="303"/>
      <c r="BE202" s="303"/>
      <c r="BF202" s="303"/>
      <c r="BG202" s="303"/>
      <c r="BH202" s="303"/>
      <c r="BI202" s="303"/>
      <c r="BJ202" s="303"/>
      <c r="BK202" s="303"/>
      <c r="BL202" s="303"/>
      <c r="BM202" s="303"/>
      <c r="BN202" s="303"/>
      <c r="BO202" s="303"/>
      <c r="BP202" s="303"/>
      <c r="BQ202" s="303"/>
      <c r="BR202" s="303"/>
      <c r="BS202" s="303"/>
      <c r="BT202" s="303"/>
      <c r="BU202" s="303"/>
      <c r="BV202" s="303"/>
      <c r="BW202" s="303"/>
      <c r="BX202" s="303"/>
      <c r="BY202" s="303"/>
      <c r="BZ202" s="303"/>
      <c r="CA202" s="303"/>
      <c r="CB202" s="303"/>
      <c r="CC202" s="303"/>
      <c r="CD202" s="303"/>
      <c r="CE202" s="303"/>
      <c r="CF202" s="303"/>
      <c r="CG202" s="303"/>
      <c r="CH202" s="303"/>
      <c r="CI202" s="303"/>
      <c r="CJ202" s="303"/>
      <c r="CK202" s="303"/>
      <c r="CL202" s="303"/>
      <c r="CM202" s="303"/>
      <c r="CN202" s="303"/>
      <c r="CO202" s="303"/>
      <c r="CP202" s="303"/>
      <c r="CQ202" s="303"/>
      <c r="CR202" s="303"/>
      <c r="CS202" s="303"/>
      <c r="CT202" s="303"/>
      <c r="CU202" s="303"/>
      <c r="CV202" s="303"/>
      <c r="CW202" s="303"/>
      <c r="CX202" s="303"/>
      <c r="CY202" s="303"/>
      <c r="CZ202" s="303"/>
      <c r="DA202" s="303"/>
      <c r="DB202" s="303"/>
      <c r="DC202" s="303"/>
      <c r="DD202" s="303"/>
      <c r="DE202" s="303"/>
      <c r="DF202" s="303"/>
      <c r="DG202" s="303"/>
      <c r="DH202" s="303"/>
      <c r="DI202" s="303"/>
      <c r="DJ202" s="303"/>
      <c r="DK202" s="303"/>
      <c r="DL202" s="303"/>
      <c r="DM202" s="303"/>
      <c r="DN202" s="303"/>
      <c r="DO202" s="303"/>
      <c r="DP202" s="303"/>
      <c r="DQ202" s="303"/>
      <c r="DR202" s="303"/>
      <c r="DS202" s="303"/>
      <c r="DT202" s="303"/>
      <c r="DU202" s="303"/>
      <c r="DV202" s="303"/>
      <c r="DW202" s="303"/>
      <c r="DX202" s="303"/>
      <c r="DY202" s="303"/>
      <c r="DZ202" s="303"/>
      <c r="EA202" s="303"/>
      <c r="EB202" s="303"/>
      <c r="EC202" s="303"/>
      <c r="ED202" s="303"/>
      <c r="EE202" s="303"/>
      <c r="EF202" s="303"/>
      <c r="EG202" s="303"/>
      <c r="EH202" s="303"/>
      <c r="EI202" s="303"/>
      <c r="EJ202" s="303"/>
      <c r="EK202" s="303"/>
      <c r="EL202" s="303"/>
      <c r="EM202" s="303"/>
      <c r="EN202" s="303"/>
      <c r="EO202" s="303"/>
      <c r="EP202" s="303"/>
      <c r="EQ202" s="303"/>
      <c r="ER202" s="303"/>
      <c r="ES202" s="303"/>
      <c r="ET202" s="303"/>
      <c r="EU202" s="303"/>
      <c r="EV202" s="303"/>
      <c r="EW202" s="303"/>
      <c r="EX202" s="303"/>
      <c r="EY202" s="303"/>
      <c r="EZ202" s="303"/>
      <c r="FA202" s="303"/>
      <c r="FB202" s="303"/>
      <c r="FC202" s="303"/>
      <c r="FD202" s="303"/>
      <c r="FE202" s="303"/>
      <c r="FF202" s="260"/>
      <c r="FH202" s="260"/>
      <c r="FI202" s="260"/>
      <c r="FJ202" s="260"/>
      <c r="FK202" s="260"/>
      <c r="FL202" s="260"/>
      <c r="FM202" s="260"/>
      <c r="FN202" s="260"/>
      <c r="FO202" s="260"/>
    </row>
    <row r="203" spans="1:171" ht="15.75" customHeight="1">
      <c r="A203" s="303"/>
      <c r="B203" s="303"/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03"/>
      <c r="AC203" s="303"/>
      <c r="AD203" s="303"/>
      <c r="AE203" s="303"/>
      <c r="AF203" s="303"/>
      <c r="AG203" s="303"/>
      <c r="AH203" s="303"/>
      <c r="AI203" s="303"/>
      <c r="AJ203" s="303"/>
      <c r="AK203" s="303"/>
      <c r="AL203" s="303"/>
      <c r="AM203" s="303"/>
      <c r="AN203" s="303"/>
      <c r="AO203" s="303"/>
      <c r="AP203" s="303"/>
      <c r="AQ203" s="303"/>
      <c r="AR203" s="303"/>
      <c r="AS203" s="303"/>
      <c r="AT203" s="303"/>
      <c r="AU203" s="303"/>
      <c r="AV203" s="303"/>
      <c r="AW203" s="303"/>
      <c r="AX203" s="303"/>
      <c r="AY203" s="303"/>
      <c r="AZ203" s="303"/>
      <c r="BA203" s="303"/>
      <c r="BB203" s="303"/>
      <c r="BC203" s="303"/>
      <c r="BD203" s="303"/>
      <c r="BE203" s="303"/>
      <c r="BF203" s="303"/>
      <c r="BG203" s="303"/>
      <c r="BH203" s="303"/>
      <c r="BI203" s="303"/>
      <c r="BJ203" s="303"/>
      <c r="BK203" s="303"/>
      <c r="BL203" s="303"/>
      <c r="BM203" s="303"/>
      <c r="BN203" s="303"/>
      <c r="BO203" s="303"/>
      <c r="BP203" s="303"/>
      <c r="BQ203" s="303"/>
      <c r="BR203" s="303"/>
      <c r="BS203" s="303"/>
      <c r="BT203" s="303"/>
      <c r="BU203" s="303"/>
      <c r="BV203" s="303"/>
      <c r="BW203" s="303"/>
      <c r="BX203" s="303"/>
      <c r="BY203" s="303"/>
      <c r="BZ203" s="303"/>
      <c r="CA203" s="303"/>
      <c r="CB203" s="303"/>
      <c r="CC203" s="303"/>
      <c r="CD203" s="303"/>
      <c r="CE203" s="303"/>
      <c r="CF203" s="303"/>
      <c r="CG203" s="303"/>
      <c r="CH203" s="303"/>
      <c r="CI203" s="303"/>
      <c r="CJ203" s="303"/>
      <c r="CK203" s="303"/>
      <c r="CL203" s="303"/>
      <c r="CM203" s="303"/>
      <c r="CN203" s="303"/>
      <c r="CO203" s="303"/>
      <c r="CP203" s="303"/>
      <c r="CQ203" s="303"/>
      <c r="CR203" s="303"/>
      <c r="CS203" s="303"/>
      <c r="CT203" s="303"/>
      <c r="CU203" s="303"/>
      <c r="CV203" s="303"/>
      <c r="CW203" s="303"/>
      <c r="CX203" s="303"/>
      <c r="CY203" s="303"/>
      <c r="CZ203" s="303"/>
      <c r="DA203" s="303"/>
      <c r="DB203" s="303"/>
      <c r="DC203" s="303"/>
      <c r="DD203" s="303"/>
      <c r="DE203" s="303"/>
      <c r="DF203" s="303"/>
      <c r="DG203" s="303"/>
      <c r="DH203" s="303"/>
      <c r="DI203" s="303"/>
      <c r="DJ203" s="303"/>
      <c r="DK203" s="303"/>
      <c r="DL203" s="303"/>
      <c r="DM203" s="303"/>
      <c r="DN203" s="303"/>
      <c r="DO203" s="303"/>
      <c r="DP203" s="303"/>
      <c r="DQ203" s="303"/>
      <c r="DR203" s="303"/>
      <c r="DS203" s="303"/>
      <c r="DT203" s="303"/>
      <c r="DU203" s="303"/>
      <c r="DV203" s="303"/>
      <c r="DW203" s="303"/>
      <c r="DX203" s="303"/>
      <c r="DY203" s="303"/>
      <c r="DZ203" s="303"/>
      <c r="EA203" s="303"/>
      <c r="EB203" s="303"/>
      <c r="EC203" s="303"/>
      <c r="ED203" s="303"/>
      <c r="EE203" s="303"/>
      <c r="EF203" s="303"/>
      <c r="EG203" s="303"/>
      <c r="EH203" s="303"/>
      <c r="EI203" s="303"/>
      <c r="EJ203" s="303"/>
      <c r="EK203" s="303"/>
      <c r="EL203" s="303"/>
      <c r="EM203" s="303"/>
      <c r="EN203" s="303"/>
      <c r="EO203" s="303"/>
      <c r="EP203" s="303"/>
      <c r="EQ203" s="303"/>
      <c r="ER203" s="303"/>
      <c r="ES203" s="303"/>
      <c r="ET203" s="303"/>
      <c r="EU203" s="303"/>
      <c r="EV203" s="303"/>
      <c r="EW203" s="303"/>
      <c r="EX203" s="303"/>
      <c r="EY203" s="303"/>
      <c r="EZ203" s="303"/>
      <c r="FA203" s="303"/>
      <c r="FB203" s="303"/>
      <c r="FC203" s="303"/>
      <c r="FD203" s="303"/>
      <c r="FE203" s="303"/>
      <c r="FF203" s="260"/>
      <c r="FH203" s="260"/>
      <c r="FI203" s="260"/>
      <c r="FJ203" s="260"/>
      <c r="FK203" s="260"/>
      <c r="FL203" s="260"/>
      <c r="FM203" s="260"/>
      <c r="FN203" s="260"/>
      <c r="FO203" s="260"/>
    </row>
    <row r="204" spans="1:171" ht="15.75" customHeight="1">
      <c r="A204" s="303"/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  <c r="AR204" s="303"/>
      <c r="AS204" s="303"/>
      <c r="AT204" s="303"/>
      <c r="AU204" s="303"/>
      <c r="AV204" s="303"/>
      <c r="AW204" s="303"/>
      <c r="AX204" s="303"/>
      <c r="AY204" s="303"/>
      <c r="AZ204" s="303"/>
      <c r="BA204" s="303"/>
      <c r="BB204" s="303"/>
      <c r="BC204" s="303"/>
      <c r="BD204" s="303"/>
      <c r="BE204" s="303"/>
      <c r="BF204" s="303"/>
      <c r="BG204" s="303"/>
      <c r="BH204" s="303"/>
      <c r="BI204" s="303"/>
      <c r="BJ204" s="303"/>
      <c r="BK204" s="303"/>
      <c r="BL204" s="303"/>
      <c r="BM204" s="303"/>
      <c r="BN204" s="303"/>
      <c r="BO204" s="303"/>
      <c r="BP204" s="303"/>
      <c r="BQ204" s="303"/>
      <c r="BR204" s="303"/>
      <c r="BS204" s="303"/>
      <c r="BT204" s="303"/>
      <c r="BU204" s="303"/>
      <c r="BV204" s="303"/>
      <c r="BW204" s="303"/>
      <c r="BX204" s="303"/>
      <c r="BY204" s="303"/>
      <c r="BZ204" s="303"/>
      <c r="CA204" s="303"/>
      <c r="CB204" s="303"/>
      <c r="CC204" s="303"/>
      <c r="CD204" s="303"/>
      <c r="CE204" s="303"/>
      <c r="CF204" s="303"/>
      <c r="CG204" s="303"/>
      <c r="CH204" s="303"/>
      <c r="CI204" s="303"/>
      <c r="CJ204" s="303"/>
      <c r="CK204" s="303"/>
      <c r="CL204" s="303"/>
      <c r="CM204" s="303"/>
      <c r="CN204" s="303"/>
      <c r="CO204" s="303"/>
      <c r="CP204" s="303"/>
      <c r="CQ204" s="303"/>
      <c r="CR204" s="303"/>
      <c r="CS204" s="303"/>
      <c r="CT204" s="303"/>
      <c r="CU204" s="303"/>
      <c r="CV204" s="303"/>
      <c r="CW204" s="303"/>
      <c r="CX204" s="303"/>
      <c r="CY204" s="303"/>
      <c r="CZ204" s="303"/>
      <c r="DA204" s="303"/>
      <c r="DB204" s="303"/>
      <c r="DC204" s="303"/>
      <c r="DD204" s="303"/>
      <c r="DE204" s="303"/>
      <c r="DF204" s="303"/>
      <c r="DG204" s="303"/>
      <c r="DH204" s="303"/>
      <c r="DI204" s="303"/>
      <c r="DJ204" s="303"/>
      <c r="DK204" s="303"/>
      <c r="DL204" s="303"/>
      <c r="DM204" s="303"/>
      <c r="DN204" s="303"/>
      <c r="DO204" s="303"/>
      <c r="DP204" s="303"/>
      <c r="DQ204" s="303"/>
      <c r="DR204" s="303"/>
      <c r="DS204" s="303"/>
      <c r="DT204" s="303"/>
      <c r="DU204" s="303"/>
      <c r="DV204" s="303"/>
      <c r="DW204" s="303"/>
      <c r="DX204" s="303"/>
      <c r="DY204" s="303"/>
      <c r="DZ204" s="303"/>
      <c r="EA204" s="303"/>
      <c r="EB204" s="303"/>
      <c r="EC204" s="303"/>
      <c r="ED204" s="303"/>
      <c r="EE204" s="303"/>
      <c r="EF204" s="303"/>
      <c r="EG204" s="303"/>
      <c r="EH204" s="303"/>
      <c r="EI204" s="303"/>
      <c r="EJ204" s="303"/>
      <c r="EK204" s="303"/>
      <c r="EL204" s="303"/>
      <c r="EM204" s="303"/>
      <c r="EN204" s="303"/>
      <c r="EO204" s="303"/>
      <c r="EP204" s="303"/>
      <c r="EQ204" s="303"/>
      <c r="ER204" s="303"/>
      <c r="ES204" s="303"/>
      <c r="ET204" s="303"/>
      <c r="EU204" s="303"/>
      <c r="EV204" s="303"/>
      <c r="EW204" s="303"/>
      <c r="EX204" s="303"/>
      <c r="EY204" s="303"/>
      <c r="EZ204" s="303"/>
      <c r="FA204" s="303"/>
      <c r="FB204" s="303"/>
      <c r="FC204" s="303"/>
      <c r="FD204" s="303"/>
      <c r="FE204" s="303"/>
      <c r="FF204" s="260"/>
      <c r="FH204" s="260"/>
      <c r="FI204" s="260"/>
      <c r="FJ204" s="260"/>
      <c r="FK204" s="260"/>
      <c r="FL204" s="260"/>
      <c r="FM204" s="260"/>
      <c r="FN204" s="260"/>
      <c r="FO204" s="260"/>
    </row>
    <row r="205" spans="1:171" ht="15.75" customHeight="1">
      <c r="A205" s="303"/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/>
      <c r="BD205" s="303"/>
      <c r="BE205" s="303"/>
      <c r="BF205" s="303"/>
      <c r="BG205" s="303"/>
      <c r="BH205" s="303"/>
      <c r="BI205" s="303"/>
      <c r="BJ205" s="303"/>
      <c r="BK205" s="303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  <c r="CA205" s="303"/>
      <c r="CB205" s="303"/>
      <c r="CC205" s="303"/>
      <c r="CD205" s="303"/>
      <c r="CE205" s="303"/>
      <c r="CF205" s="303"/>
      <c r="CG205" s="303"/>
      <c r="CH205" s="303"/>
      <c r="CI205" s="303"/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3"/>
      <c r="CU205" s="303"/>
      <c r="CV205" s="303"/>
      <c r="CW205" s="303"/>
      <c r="CX205" s="303"/>
      <c r="CY205" s="303"/>
      <c r="CZ205" s="303"/>
      <c r="DA205" s="303"/>
      <c r="DB205" s="303"/>
      <c r="DC205" s="303"/>
      <c r="DD205" s="303"/>
      <c r="DE205" s="303"/>
      <c r="DF205" s="303"/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  <c r="EC205" s="303"/>
      <c r="ED205" s="303"/>
      <c r="EE205" s="303"/>
      <c r="EF205" s="303"/>
      <c r="EG205" s="303"/>
      <c r="EH205" s="303"/>
      <c r="EI205" s="303"/>
      <c r="EJ205" s="303"/>
      <c r="EK205" s="303"/>
      <c r="EL205" s="303"/>
      <c r="EM205" s="303"/>
      <c r="EN205" s="303"/>
      <c r="EO205" s="303"/>
      <c r="EP205" s="303"/>
      <c r="EQ205" s="303"/>
      <c r="ER205" s="303"/>
      <c r="ES205" s="303"/>
      <c r="ET205" s="303"/>
      <c r="EU205" s="303"/>
      <c r="EV205" s="303"/>
      <c r="EW205" s="303"/>
      <c r="EX205" s="303"/>
      <c r="EY205" s="303"/>
      <c r="EZ205" s="303"/>
      <c r="FA205" s="303"/>
      <c r="FB205" s="303"/>
      <c r="FC205" s="303"/>
      <c r="FD205" s="303"/>
      <c r="FE205" s="303"/>
      <c r="FF205" s="260"/>
      <c r="FH205" s="260"/>
      <c r="FI205" s="260"/>
      <c r="FJ205" s="260"/>
      <c r="FK205" s="260"/>
      <c r="FL205" s="260"/>
      <c r="FM205" s="260"/>
      <c r="FN205" s="260"/>
      <c r="FO205" s="260"/>
    </row>
    <row r="206" spans="1:171" ht="15.75" customHeight="1">
      <c r="A206" s="303"/>
      <c r="B206" s="303"/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  <c r="W206" s="303"/>
      <c r="X206" s="303"/>
      <c r="Y206" s="303"/>
      <c r="Z206" s="303"/>
      <c r="AA206" s="303"/>
      <c r="AB206" s="303"/>
      <c r="AC206" s="303"/>
      <c r="AD206" s="303"/>
      <c r="AE206" s="303"/>
      <c r="AF206" s="303"/>
      <c r="AG206" s="303"/>
      <c r="AH206" s="303"/>
      <c r="AI206" s="303"/>
      <c r="AJ206" s="303"/>
      <c r="AK206" s="303"/>
      <c r="AL206" s="303"/>
      <c r="AM206" s="303"/>
      <c r="AN206" s="303"/>
      <c r="AO206" s="303"/>
      <c r="AP206" s="303"/>
      <c r="AQ206" s="303"/>
      <c r="AR206" s="303"/>
      <c r="AS206" s="303"/>
      <c r="AT206" s="303"/>
      <c r="AU206" s="303"/>
      <c r="AV206" s="303"/>
      <c r="AW206" s="303"/>
      <c r="AX206" s="303"/>
      <c r="AY206" s="303"/>
      <c r="AZ206" s="303"/>
      <c r="BA206" s="303"/>
      <c r="BB206" s="303"/>
      <c r="BC206" s="303"/>
      <c r="BD206" s="303"/>
      <c r="BE206" s="303"/>
      <c r="BF206" s="303"/>
      <c r="BG206" s="303"/>
      <c r="BH206" s="303"/>
      <c r="BI206" s="303"/>
      <c r="BJ206" s="303"/>
      <c r="BK206" s="303"/>
      <c r="BL206" s="303"/>
      <c r="BM206" s="303"/>
      <c r="BN206" s="303"/>
      <c r="BO206" s="303"/>
      <c r="BP206" s="303"/>
      <c r="BQ206" s="303"/>
      <c r="BR206" s="303"/>
      <c r="BS206" s="303"/>
      <c r="BT206" s="303"/>
      <c r="BU206" s="303"/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03"/>
      <c r="CI206" s="303"/>
      <c r="CJ206" s="303"/>
      <c r="CK206" s="303"/>
      <c r="CL206" s="303"/>
      <c r="CM206" s="303"/>
      <c r="CN206" s="303"/>
      <c r="CO206" s="303"/>
      <c r="CP206" s="303"/>
      <c r="CQ206" s="303"/>
      <c r="CR206" s="303"/>
      <c r="CS206" s="303"/>
      <c r="CT206" s="303"/>
      <c r="CU206" s="303"/>
      <c r="CV206" s="303"/>
      <c r="CW206" s="303"/>
      <c r="CX206" s="303"/>
      <c r="CY206" s="303"/>
      <c r="CZ206" s="303"/>
      <c r="DA206" s="303"/>
      <c r="DB206" s="303"/>
      <c r="DC206" s="303"/>
      <c r="DD206" s="303"/>
      <c r="DE206" s="303"/>
      <c r="DF206" s="303"/>
      <c r="DG206" s="303"/>
      <c r="DH206" s="303"/>
      <c r="DI206" s="303"/>
      <c r="DJ206" s="303"/>
      <c r="DK206" s="303"/>
      <c r="DL206" s="303"/>
      <c r="DM206" s="303"/>
      <c r="DN206" s="303"/>
      <c r="DO206" s="303"/>
      <c r="DP206" s="303"/>
      <c r="DQ206" s="303"/>
      <c r="DR206" s="303"/>
      <c r="DS206" s="303"/>
      <c r="DT206" s="303"/>
      <c r="DU206" s="303"/>
      <c r="DV206" s="303"/>
      <c r="DW206" s="303"/>
      <c r="DX206" s="303"/>
      <c r="DY206" s="303"/>
      <c r="DZ206" s="303"/>
      <c r="EA206" s="303"/>
      <c r="EB206" s="303"/>
      <c r="EC206" s="303"/>
      <c r="ED206" s="303"/>
      <c r="EE206" s="303"/>
      <c r="EF206" s="303"/>
      <c r="EG206" s="303"/>
      <c r="EH206" s="303"/>
      <c r="EI206" s="303"/>
      <c r="EJ206" s="303"/>
      <c r="EK206" s="303"/>
      <c r="EL206" s="303"/>
      <c r="EM206" s="303"/>
      <c r="EN206" s="303"/>
      <c r="EO206" s="303"/>
      <c r="EP206" s="303"/>
      <c r="EQ206" s="303"/>
      <c r="ER206" s="303"/>
      <c r="ES206" s="303"/>
      <c r="ET206" s="303"/>
      <c r="EU206" s="303"/>
      <c r="EV206" s="303"/>
      <c r="EW206" s="303"/>
      <c r="EX206" s="303"/>
      <c r="EY206" s="303"/>
      <c r="EZ206" s="303"/>
      <c r="FA206" s="303"/>
      <c r="FB206" s="303"/>
      <c r="FC206" s="303"/>
      <c r="FD206" s="303"/>
      <c r="FE206" s="303"/>
      <c r="FF206" s="260"/>
      <c r="FH206" s="260"/>
      <c r="FI206" s="260"/>
      <c r="FJ206" s="260"/>
      <c r="FK206" s="260"/>
      <c r="FL206" s="260"/>
      <c r="FM206" s="260"/>
      <c r="FN206" s="260"/>
      <c r="FO206" s="260"/>
    </row>
    <row r="207" spans="1:171" ht="15.75" customHeight="1">
      <c r="A207" s="303"/>
      <c r="B207" s="303"/>
      <c r="C207" s="303"/>
      <c r="D207" s="303"/>
      <c r="E207" s="303"/>
      <c r="F207" s="303"/>
      <c r="G207" s="303"/>
      <c r="H207" s="303"/>
      <c r="I207" s="303"/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  <c r="W207" s="303"/>
      <c r="X207" s="303"/>
      <c r="Y207" s="303"/>
      <c r="Z207" s="303"/>
      <c r="AA207" s="303"/>
      <c r="AB207" s="303"/>
      <c r="AC207" s="303"/>
      <c r="AD207" s="303"/>
      <c r="AE207" s="303"/>
      <c r="AF207" s="303"/>
      <c r="AG207" s="303"/>
      <c r="AH207" s="303"/>
      <c r="AI207" s="303"/>
      <c r="AJ207" s="303"/>
      <c r="AK207" s="303"/>
      <c r="AL207" s="303"/>
      <c r="AM207" s="303"/>
      <c r="AN207" s="303"/>
      <c r="AO207" s="303"/>
      <c r="AP207" s="303"/>
      <c r="AQ207" s="303"/>
      <c r="AR207" s="303"/>
      <c r="AS207" s="303"/>
      <c r="AT207" s="303"/>
      <c r="AU207" s="303"/>
      <c r="AV207" s="303"/>
      <c r="AW207" s="303"/>
      <c r="AX207" s="303"/>
      <c r="AY207" s="303"/>
      <c r="AZ207" s="303"/>
      <c r="BA207" s="303"/>
      <c r="BB207" s="303"/>
      <c r="BC207" s="303"/>
      <c r="BD207" s="303"/>
      <c r="BE207" s="303"/>
      <c r="BF207" s="303"/>
      <c r="BG207" s="303"/>
      <c r="BH207" s="303"/>
      <c r="BI207" s="303"/>
      <c r="BJ207" s="303"/>
      <c r="BK207" s="303"/>
      <c r="BL207" s="303"/>
      <c r="BM207" s="303"/>
      <c r="BN207" s="303"/>
      <c r="BO207" s="303"/>
      <c r="BP207" s="303"/>
      <c r="BQ207" s="303"/>
      <c r="BR207" s="303"/>
      <c r="BS207" s="303"/>
      <c r="BT207" s="303"/>
      <c r="BU207" s="303"/>
      <c r="BV207" s="303"/>
      <c r="BW207" s="303"/>
      <c r="BX207" s="303"/>
      <c r="BY207" s="303"/>
      <c r="BZ207" s="303"/>
      <c r="CA207" s="303"/>
      <c r="CB207" s="303"/>
      <c r="CC207" s="303"/>
      <c r="CD207" s="303"/>
      <c r="CE207" s="303"/>
      <c r="CF207" s="303"/>
      <c r="CG207" s="303"/>
      <c r="CH207" s="303"/>
      <c r="CI207" s="303"/>
      <c r="CJ207" s="303"/>
      <c r="CK207" s="303"/>
      <c r="CL207" s="303"/>
      <c r="CM207" s="303"/>
      <c r="CN207" s="303"/>
      <c r="CO207" s="303"/>
      <c r="CP207" s="303"/>
      <c r="CQ207" s="303"/>
      <c r="CR207" s="303"/>
      <c r="CS207" s="303"/>
      <c r="CT207" s="303"/>
      <c r="CU207" s="303"/>
      <c r="CV207" s="303"/>
      <c r="CW207" s="303"/>
      <c r="CX207" s="303"/>
      <c r="CY207" s="303"/>
      <c r="CZ207" s="303"/>
      <c r="DA207" s="303"/>
      <c r="DB207" s="303"/>
      <c r="DC207" s="303"/>
      <c r="DD207" s="303"/>
      <c r="DE207" s="303"/>
      <c r="DF207" s="303"/>
      <c r="DG207" s="303"/>
      <c r="DH207" s="303"/>
      <c r="DI207" s="303"/>
      <c r="DJ207" s="303"/>
      <c r="DK207" s="303"/>
      <c r="DL207" s="303"/>
      <c r="DM207" s="303"/>
      <c r="DN207" s="303"/>
      <c r="DO207" s="303"/>
      <c r="DP207" s="303"/>
      <c r="DQ207" s="303"/>
      <c r="DR207" s="303"/>
      <c r="DS207" s="303"/>
      <c r="DT207" s="303"/>
      <c r="DU207" s="303"/>
      <c r="DV207" s="303"/>
      <c r="DW207" s="303"/>
      <c r="DX207" s="303"/>
      <c r="DY207" s="303"/>
      <c r="DZ207" s="303"/>
      <c r="EA207" s="303"/>
      <c r="EB207" s="303"/>
      <c r="EC207" s="303"/>
      <c r="ED207" s="303"/>
      <c r="EE207" s="303"/>
      <c r="EF207" s="303"/>
      <c r="EG207" s="303"/>
      <c r="EH207" s="303"/>
      <c r="EI207" s="303"/>
      <c r="EJ207" s="303"/>
      <c r="EK207" s="303"/>
      <c r="EL207" s="303"/>
      <c r="EM207" s="303"/>
      <c r="EN207" s="303"/>
      <c r="EO207" s="303"/>
      <c r="EP207" s="303"/>
      <c r="EQ207" s="303"/>
      <c r="ER207" s="303"/>
      <c r="ES207" s="303"/>
      <c r="ET207" s="303"/>
      <c r="EU207" s="303"/>
      <c r="EV207" s="303"/>
      <c r="EW207" s="303"/>
      <c r="EX207" s="303"/>
      <c r="EY207" s="303"/>
      <c r="EZ207" s="303"/>
      <c r="FA207" s="303"/>
      <c r="FB207" s="303"/>
      <c r="FC207" s="303"/>
      <c r="FD207" s="303"/>
      <c r="FE207" s="303"/>
      <c r="FF207" s="260"/>
      <c r="FH207" s="260"/>
      <c r="FI207" s="260"/>
      <c r="FJ207" s="260"/>
      <c r="FK207" s="260"/>
      <c r="FL207" s="260"/>
      <c r="FM207" s="260"/>
      <c r="FN207" s="260"/>
      <c r="FO207" s="260"/>
    </row>
    <row r="208" spans="1:171" ht="15.75" customHeight="1">
      <c r="A208" s="303"/>
      <c r="B208" s="303"/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3"/>
      <c r="Y208" s="303"/>
      <c r="Z208" s="303"/>
      <c r="AA208" s="303"/>
      <c r="AB208" s="303"/>
      <c r="AC208" s="303"/>
      <c r="AD208" s="303"/>
      <c r="AE208" s="303"/>
      <c r="AF208" s="303"/>
      <c r="AG208" s="303"/>
      <c r="AH208" s="303"/>
      <c r="AI208" s="303"/>
      <c r="AJ208" s="303"/>
      <c r="AK208" s="303"/>
      <c r="AL208" s="303"/>
      <c r="AM208" s="303"/>
      <c r="AN208" s="303"/>
      <c r="AO208" s="303"/>
      <c r="AP208" s="303"/>
      <c r="AQ208" s="303"/>
      <c r="AR208" s="303"/>
      <c r="AS208" s="303"/>
      <c r="AT208" s="303"/>
      <c r="AU208" s="303"/>
      <c r="AV208" s="303"/>
      <c r="AW208" s="303"/>
      <c r="AX208" s="303"/>
      <c r="AY208" s="303"/>
      <c r="AZ208" s="303"/>
      <c r="BA208" s="303"/>
      <c r="BB208" s="303"/>
      <c r="BC208" s="303"/>
      <c r="BD208" s="303"/>
      <c r="BE208" s="303"/>
      <c r="BF208" s="303"/>
      <c r="BG208" s="303"/>
      <c r="BH208" s="303"/>
      <c r="BI208" s="303"/>
      <c r="BJ208" s="303"/>
      <c r="BK208" s="303"/>
      <c r="BL208" s="303"/>
      <c r="BM208" s="303"/>
      <c r="BN208" s="303"/>
      <c r="BO208" s="303"/>
      <c r="BP208" s="303"/>
      <c r="BQ208" s="303"/>
      <c r="BR208" s="303"/>
      <c r="BS208" s="303"/>
      <c r="BT208" s="303"/>
      <c r="BU208" s="303"/>
      <c r="BV208" s="303"/>
      <c r="BW208" s="303"/>
      <c r="BX208" s="303"/>
      <c r="BY208" s="303"/>
      <c r="BZ208" s="303"/>
      <c r="CA208" s="303"/>
      <c r="CB208" s="303"/>
      <c r="CC208" s="303"/>
      <c r="CD208" s="303"/>
      <c r="CE208" s="303"/>
      <c r="CF208" s="303"/>
      <c r="CG208" s="303"/>
      <c r="CH208" s="303"/>
      <c r="CI208" s="303"/>
      <c r="CJ208" s="303"/>
      <c r="CK208" s="303"/>
      <c r="CL208" s="303"/>
      <c r="CM208" s="303"/>
      <c r="CN208" s="303"/>
      <c r="CO208" s="303"/>
      <c r="CP208" s="303"/>
      <c r="CQ208" s="303"/>
      <c r="CR208" s="303"/>
      <c r="CS208" s="303"/>
      <c r="CT208" s="303"/>
      <c r="CU208" s="303"/>
      <c r="CV208" s="303"/>
      <c r="CW208" s="303"/>
      <c r="CX208" s="303"/>
      <c r="CY208" s="303"/>
      <c r="CZ208" s="303"/>
      <c r="DA208" s="303"/>
      <c r="DB208" s="303"/>
      <c r="DC208" s="303"/>
      <c r="DD208" s="303"/>
      <c r="DE208" s="303"/>
      <c r="DF208" s="303"/>
      <c r="DG208" s="303"/>
      <c r="DH208" s="303"/>
      <c r="DI208" s="303"/>
      <c r="DJ208" s="303"/>
      <c r="DK208" s="303"/>
      <c r="DL208" s="303"/>
      <c r="DM208" s="303"/>
      <c r="DN208" s="303"/>
      <c r="DO208" s="303"/>
      <c r="DP208" s="303"/>
      <c r="DQ208" s="303"/>
      <c r="DR208" s="303"/>
      <c r="DS208" s="303"/>
      <c r="DT208" s="303"/>
      <c r="DU208" s="303"/>
      <c r="DV208" s="303"/>
      <c r="DW208" s="303"/>
      <c r="DX208" s="303"/>
      <c r="DY208" s="303"/>
      <c r="DZ208" s="303"/>
      <c r="EA208" s="303"/>
      <c r="EB208" s="303"/>
      <c r="EC208" s="303"/>
      <c r="ED208" s="303"/>
      <c r="EE208" s="303"/>
      <c r="EF208" s="303"/>
      <c r="EG208" s="303"/>
      <c r="EH208" s="303"/>
      <c r="EI208" s="303"/>
      <c r="EJ208" s="303"/>
      <c r="EK208" s="303"/>
      <c r="EL208" s="303"/>
      <c r="EM208" s="303"/>
      <c r="EN208" s="303"/>
      <c r="EO208" s="303"/>
      <c r="EP208" s="303"/>
      <c r="EQ208" s="303"/>
      <c r="ER208" s="303"/>
      <c r="ES208" s="303"/>
      <c r="ET208" s="303"/>
      <c r="EU208" s="303"/>
      <c r="EV208" s="303"/>
      <c r="EW208" s="303"/>
      <c r="EX208" s="303"/>
      <c r="EY208" s="303"/>
      <c r="EZ208" s="303"/>
      <c r="FA208" s="303"/>
      <c r="FB208" s="303"/>
      <c r="FC208" s="303"/>
      <c r="FD208" s="303"/>
      <c r="FE208" s="303"/>
      <c r="FF208" s="260"/>
      <c r="FH208" s="260"/>
      <c r="FI208" s="260"/>
      <c r="FJ208" s="260"/>
      <c r="FK208" s="260"/>
      <c r="FL208" s="260"/>
      <c r="FM208" s="260"/>
      <c r="FN208" s="260"/>
      <c r="FO208" s="260"/>
    </row>
    <row r="209" spans="1:171" ht="15.75" customHeight="1">
      <c r="A209" s="303"/>
      <c r="B209" s="303"/>
      <c r="C209" s="303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3"/>
      <c r="O209" s="303"/>
      <c r="P209" s="303"/>
      <c r="Q209" s="303"/>
      <c r="R209" s="303"/>
      <c r="S209" s="303"/>
      <c r="T209" s="303"/>
      <c r="U209" s="303"/>
      <c r="V209" s="303"/>
      <c r="W209" s="303"/>
      <c r="X209" s="303"/>
      <c r="Y209" s="303"/>
      <c r="Z209" s="303"/>
      <c r="AA209" s="303"/>
      <c r="AB209" s="303"/>
      <c r="AC209" s="303"/>
      <c r="AD209" s="303"/>
      <c r="AE209" s="303"/>
      <c r="AF209" s="303"/>
      <c r="AG209" s="303"/>
      <c r="AH209" s="303"/>
      <c r="AI209" s="303"/>
      <c r="AJ209" s="303"/>
      <c r="AK209" s="303"/>
      <c r="AL209" s="303"/>
      <c r="AM209" s="303"/>
      <c r="AN209" s="303"/>
      <c r="AO209" s="303"/>
      <c r="AP209" s="303"/>
      <c r="AQ209" s="303"/>
      <c r="AR209" s="303"/>
      <c r="AS209" s="303"/>
      <c r="AT209" s="303"/>
      <c r="AU209" s="303"/>
      <c r="AV209" s="303"/>
      <c r="AW209" s="303"/>
      <c r="AX209" s="303"/>
      <c r="AY209" s="303"/>
      <c r="AZ209" s="303"/>
      <c r="BA209" s="303"/>
      <c r="BB209" s="303"/>
      <c r="BC209" s="303"/>
      <c r="BD209" s="303"/>
      <c r="BE209" s="303"/>
      <c r="BF209" s="303"/>
      <c r="BG209" s="303"/>
      <c r="BH209" s="303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3"/>
      <c r="BW209" s="303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3"/>
      <c r="CQ209" s="303"/>
      <c r="CR209" s="303"/>
      <c r="CS209" s="303"/>
      <c r="CT209" s="303"/>
      <c r="CU209" s="303"/>
      <c r="CV209" s="303"/>
      <c r="CW209" s="303"/>
      <c r="CX209" s="303"/>
      <c r="CY209" s="303"/>
      <c r="CZ209" s="303"/>
      <c r="DA209" s="303"/>
      <c r="DB209" s="303"/>
      <c r="DC209" s="303"/>
      <c r="DD209" s="303"/>
      <c r="DE209" s="303"/>
      <c r="DF209" s="303"/>
      <c r="DG209" s="303"/>
      <c r="DH209" s="303"/>
      <c r="DI209" s="303"/>
      <c r="DJ209" s="303"/>
      <c r="DK209" s="303"/>
      <c r="DL209" s="303"/>
      <c r="DM209" s="303"/>
      <c r="DN209" s="303"/>
      <c r="DO209" s="303"/>
      <c r="DP209" s="303"/>
      <c r="DQ209" s="303"/>
      <c r="DR209" s="303"/>
      <c r="DS209" s="303"/>
      <c r="DT209" s="303"/>
      <c r="DU209" s="303"/>
      <c r="DV209" s="303"/>
      <c r="DW209" s="303"/>
      <c r="DX209" s="303"/>
      <c r="DY209" s="303"/>
      <c r="DZ209" s="303"/>
      <c r="EA209" s="303"/>
      <c r="EB209" s="303"/>
      <c r="EC209" s="303"/>
      <c r="ED209" s="303"/>
      <c r="EE209" s="303"/>
      <c r="EF209" s="303"/>
      <c r="EG209" s="303"/>
      <c r="EH209" s="303"/>
      <c r="EI209" s="303"/>
      <c r="EJ209" s="303"/>
      <c r="EK209" s="303"/>
      <c r="EL209" s="303"/>
      <c r="EM209" s="303"/>
      <c r="EN209" s="303"/>
      <c r="EO209" s="303"/>
      <c r="EP209" s="303"/>
      <c r="EQ209" s="303"/>
      <c r="ER209" s="303"/>
      <c r="ES209" s="303"/>
      <c r="ET209" s="303"/>
      <c r="EU209" s="303"/>
      <c r="EV209" s="303"/>
      <c r="EW209" s="303"/>
      <c r="EX209" s="303"/>
      <c r="EY209" s="303"/>
      <c r="EZ209" s="303"/>
      <c r="FA209" s="303"/>
      <c r="FB209" s="303"/>
      <c r="FC209" s="303"/>
      <c r="FD209" s="303"/>
      <c r="FE209" s="303"/>
      <c r="FF209" s="260"/>
      <c r="FH209" s="260"/>
      <c r="FI209" s="260"/>
      <c r="FJ209" s="260"/>
      <c r="FK209" s="260"/>
      <c r="FL209" s="260"/>
      <c r="FM209" s="260"/>
      <c r="FN209" s="260"/>
      <c r="FO209" s="260"/>
    </row>
    <row r="210" spans="1:171" ht="15.75" customHeight="1">
      <c r="A210" s="303"/>
      <c r="B210" s="303"/>
      <c r="C210" s="303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3"/>
      <c r="O210" s="303"/>
      <c r="P210" s="303"/>
      <c r="Q210" s="303"/>
      <c r="R210" s="303"/>
      <c r="S210" s="303"/>
      <c r="T210" s="303"/>
      <c r="U210" s="303"/>
      <c r="V210" s="303"/>
      <c r="W210" s="303"/>
      <c r="X210" s="303"/>
      <c r="Y210" s="303"/>
      <c r="Z210" s="303"/>
      <c r="AA210" s="303"/>
      <c r="AB210" s="303"/>
      <c r="AC210" s="303"/>
      <c r="AD210" s="303"/>
      <c r="AE210" s="303"/>
      <c r="AF210" s="303"/>
      <c r="AG210" s="303"/>
      <c r="AH210" s="303"/>
      <c r="AI210" s="303"/>
      <c r="AJ210" s="303"/>
      <c r="AK210" s="303"/>
      <c r="AL210" s="303"/>
      <c r="AM210" s="303"/>
      <c r="AN210" s="303"/>
      <c r="AO210" s="303"/>
      <c r="AP210" s="303"/>
      <c r="AQ210" s="303"/>
      <c r="AR210" s="303"/>
      <c r="AS210" s="303"/>
      <c r="AT210" s="303"/>
      <c r="AU210" s="303"/>
      <c r="AV210" s="303"/>
      <c r="AW210" s="303"/>
      <c r="AX210" s="303"/>
      <c r="AY210" s="303"/>
      <c r="AZ210" s="303"/>
      <c r="BA210" s="303"/>
      <c r="BB210" s="303"/>
      <c r="BC210" s="303"/>
      <c r="BD210" s="303"/>
      <c r="BE210" s="303"/>
      <c r="BF210" s="303"/>
      <c r="BG210" s="303"/>
      <c r="BH210" s="303"/>
      <c r="BI210" s="303"/>
      <c r="BJ210" s="303"/>
      <c r="BK210" s="303"/>
      <c r="BL210" s="303"/>
      <c r="BM210" s="303"/>
      <c r="BN210" s="303"/>
      <c r="BO210" s="303"/>
      <c r="BP210" s="303"/>
      <c r="BQ210" s="303"/>
      <c r="BR210" s="303"/>
      <c r="BS210" s="303"/>
      <c r="BT210" s="303"/>
      <c r="BU210" s="303"/>
      <c r="BV210" s="303"/>
      <c r="BW210" s="303"/>
      <c r="BX210" s="303"/>
      <c r="BY210" s="303"/>
      <c r="BZ210" s="303"/>
      <c r="CA210" s="303"/>
      <c r="CB210" s="303"/>
      <c r="CC210" s="303"/>
      <c r="CD210" s="303"/>
      <c r="CE210" s="303"/>
      <c r="CF210" s="303"/>
      <c r="CG210" s="303"/>
      <c r="CH210" s="303"/>
      <c r="CI210" s="303"/>
      <c r="CJ210" s="303"/>
      <c r="CK210" s="303"/>
      <c r="CL210" s="303"/>
      <c r="CM210" s="303"/>
      <c r="CN210" s="303"/>
      <c r="CO210" s="303"/>
      <c r="CP210" s="303"/>
      <c r="CQ210" s="303"/>
      <c r="CR210" s="303"/>
      <c r="CS210" s="303"/>
      <c r="CT210" s="303"/>
      <c r="CU210" s="303"/>
      <c r="CV210" s="303"/>
      <c r="CW210" s="303"/>
      <c r="CX210" s="303"/>
      <c r="CY210" s="303"/>
      <c r="CZ210" s="303"/>
      <c r="DA210" s="303"/>
      <c r="DB210" s="303"/>
      <c r="DC210" s="303"/>
      <c r="DD210" s="303"/>
      <c r="DE210" s="303"/>
      <c r="DF210" s="303"/>
      <c r="DG210" s="303"/>
      <c r="DH210" s="303"/>
      <c r="DI210" s="303"/>
      <c r="DJ210" s="303"/>
      <c r="DK210" s="303"/>
      <c r="DL210" s="303"/>
      <c r="DM210" s="303"/>
      <c r="DN210" s="303"/>
      <c r="DO210" s="303"/>
      <c r="DP210" s="303"/>
      <c r="DQ210" s="303"/>
      <c r="DR210" s="303"/>
      <c r="DS210" s="303"/>
      <c r="DT210" s="303"/>
      <c r="DU210" s="303"/>
      <c r="DV210" s="303"/>
      <c r="DW210" s="303"/>
      <c r="DX210" s="303"/>
      <c r="DY210" s="303"/>
      <c r="DZ210" s="303"/>
      <c r="EA210" s="303"/>
      <c r="EB210" s="303"/>
      <c r="EC210" s="303"/>
      <c r="ED210" s="303"/>
      <c r="EE210" s="303"/>
      <c r="EF210" s="303"/>
      <c r="EG210" s="303"/>
      <c r="EH210" s="303"/>
      <c r="EI210" s="303"/>
      <c r="EJ210" s="303"/>
      <c r="EK210" s="303"/>
      <c r="EL210" s="303"/>
      <c r="EM210" s="303"/>
      <c r="EN210" s="303"/>
      <c r="EO210" s="303"/>
      <c r="EP210" s="303"/>
      <c r="EQ210" s="303"/>
      <c r="ER210" s="303"/>
      <c r="ES210" s="303"/>
      <c r="ET210" s="303"/>
      <c r="EU210" s="303"/>
      <c r="EV210" s="303"/>
      <c r="EW210" s="303"/>
      <c r="EX210" s="303"/>
      <c r="EY210" s="303"/>
      <c r="EZ210" s="303"/>
      <c r="FA210" s="303"/>
      <c r="FB210" s="303"/>
      <c r="FC210" s="303"/>
      <c r="FD210" s="303"/>
      <c r="FE210" s="303"/>
      <c r="FF210" s="260"/>
      <c r="FH210" s="260"/>
      <c r="FI210" s="260"/>
      <c r="FJ210" s="260"/>
      <c r="FK210" s="260"/>
      <c r="FL210" s="260"/>
      <c r="FM210" s="260"/>
      <c r="FN210" s="260"/>
      <c r="FO210" s="260"/>
    </row>
    <row r="211" spans="1:171" ht="15.75" customHeight="1">
      <c r="A211" s="303"/>
      <c r="B211" s="303"/>
      <c r="C211" s="303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  <c r="W211" s="303"/>
      <c r="X211" s="303"/>
      <c r="Y211" s="303"/>
      <c r="Z211" s="303"/>
      <c r="AA211" s="303"/>
      <c r="AB211" s="303"/>
      <c r="AC211" s="303"/>
      <c r="AD211" s="303"/>
      <c r="AE211" s="303"/>
      <c r="AF211" s="303"/>
      <c r="AG211" s="303"/>
      <c r="AH211" s="303"/>
      <c r="AI211" s="303"/>
      <c r="AJ211" s="303"/>
      <c r="AK211" s="303"/>
      <c r="AL211" s="303"/>
      <c r="AM211" s="303"/>
      <c r="AN211" s="303"/>
      <c r="AO211" s="303"/>
      <c r="AP211" s="303"/>
      <c r="AQ211" s="303"/>
      <c r="AR211" s="303"/>
      <c r="AS211" s="303"/>
      <c r="AT211" s="303"/>
      <c r="AU211" s="303"/>
      <c r="AV211" s="303"/>
      <c r="AW211" s="303"/>
      <c r="AX211" s="303"/>
      <c r="AY211" s="303"/>
      <c r="AZ211" s="303"/>
      <c r="BA211" s="303"/>
      <c r="BB211" s="303"/>
      <c r="BC211" s="303"/>
      <c r="BD211" s="303"/>
      <c r="BE211" s="303"/>
      <c r="BF211" s="303"/>
      <c r="BG211" s="303"/>
      <c r="BH211" s="303"/>
      <c r="BI211" s="303"/>
      <c r="BJ211" s="303"/>
      <c r="BK211" s="303"/>
      <c r="BL211" s="303"/>
      <c r="BM211" s="303"/>
      <c r="BN211" s="303"/>
      <c r="BO211" s="303"/>
      <c r="BP211" s="303"/>
      <c r="BQ211" s="303"/>
      <c r="BR211" s="303"/>
      <c r="BS211" s="303"/>
      <c r="BT211" s="303"/>
      <c r="BU211" s="303"/>
      <c r="BV211" s="303"/>
      <c r="BW211" s="303"/>
      <c r="BX211" s="303"/>
      <c r="BY211" s="303"/>
      <c r="BZ211" s="303"/>
      <c r="CA211" s="303"/>
      <c r="CB211" s="303"/>
      <c r="CC211" s="303"/>
      <c r="CD211" s="303"/>
      <c r="CE211" s="303"/>
      <c r="CF211" s="303"/>
      <c r="CG211" s="303"/>
      <c r="CH211" s="303"/>
      <c r="CI211" s="303"/>
      <c r="CJ211" s="303"/>
      <c r="CK211" s="303"/>
      <c r="CL211" s="303"/>
      <c r="CM211" s="303"/>
      <c r="CN211" s="303"/>
      <c r="CO211" s="303"/>
      <c r="CP211" s="303"/>
      <c r="CQ211" s="303"/>
      <c r="CR211" s="303"/>
      <c r="CS211" s="303"/>
      <c r="CT211" s="303"/>
      <c r="CU211" s="303"/>
      <c r="CV211" s="303"/>
      <c r="CW211" s="303"/>
      <c r="CX211" s="303"/>
      <c r="CY211" s="303"/>
      <c r="CZ211" s="303"/>
      <c r="DA211" s="303"/>
      <c r="DB211" s="303"/>
      <c r="DC211" s="303"/>
      <c r="DD211" s="303"/>
      <c r="DE211" s="303"/>
      <c r="DF211" s="303"/>
      <c r="DG211" s="303"/>
      <c r="DH211" s="303"/>
      <c r="DI211" s="303"/>
      <c r="DJ211" s="303"/>
      <c r="DK211" s="303"/>
      <c r="DL211" s="303"/>
      <c r="DM211" s="303"/>
      <c r="DN211" s="303"/>
      <c r="DO211" s="303"/>
      <c r="DP211" s="303"/>
      <c r="DQ211" s="303"/>
      <c r="DR211" s="303"/>
      <c r="DS211" s="303"/>
      <c r="DT211" s="303"/>
      <c r="DU211" s="303"/>
      <c r="DV211" s="303"/>
      <c r="DW211" s="303"/>
      <c r="DX211" s="303"/>
      <c r="DY211" s="303"/>
      <c r="DZ211" s="303"/>
      <c r="EA211" s="303"/>
      <c r="EB211" s="303"/>
      <c r="EC211" s="303"/>
      <c r="ED211" s="303"/>
      <c r="EE211" s="303"/>
      <c r="EF211" s="303"/>
      <c r="EG211" s="303"/>
      <c r="EH211" s="303"/>
      <c r="EI211" s="303"/>
      <c r="EJ211" s="303"/>
      <c r="EK211" s="303"/>
      <c r="EL211" s="303"/>
      <c r="EM211" s="303"/>
      <c r="EN211" s="303"/>
      <c r="EO211" s="303"/>
      <c r="EP211" s="303"/>
      <c r="EQ211" s="303"/>
      <c r="ER211" s="303"/>
      <c r="ES211" s="303"/>
      <c r="ET211" s="303"/>
      <c r="EU211" s="303"/>
      <c r="EV211" s="303"/>
      <c r="EW211" s="303"/>
      <c r="EX211" s="303"/>
      <c r="EY211" s="303"/>
      <c r="EZ211" s="303"/>
      <c r="FA211" s="303"/>
      <c r="FB211" s="303"/>
      <c r="FC211" s="303"/>
      <c r="FD211" s="303"/>
      <c r="FE211" s="303"/>
      <c r="FF211" s="260"/>
      <c r="FH211" s="260"/>
      <c r="FI211" s="260"/>
      <c r="FJ211" s="260"/>
      <c r="FK211" s="260"/>
      <c r="FL211" s="260"/>
      <c r="FM211" s="260"/>
      <c r="FN211" s="260"/>
      <c r="FO211" s="260"/>
    </row>
    <row r="212" spans="1:171" ht="15.75" customHeight="1">
      <c r="A212" s="303"/>
      <c r="B212" s="303"/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  <c r="R212" s="303"/>
      <c r="S212" s="303"/>
      <c r="T212" s="303"/>
      <c r="U212" s="303"/>
      <c r="V212" s="303"/>
      <c r="W212" s="303"/>
      <c r="X212" s="303"/>
      <c r="Y212" s="303"/>
      <c r="Z212" s="303"/>
      <c r="AA212" s="303"/>
      <c r="AB212" s="303"/>
      <c r="AC212" s="303"/>
      <c r="AD212" s="303"/>
      <c r="AE212" s="303"/>
      <c r="AF212" s="303"/>
      <c r="AG212" s="303"/>
      <c r="AH212" s="303"/>
      <c r="AI212" s="303"/>
      <c r="AJ212" s="303"/>
      <c r="AK212" s="303"/>
      <c r="AL212" s="303"/>
      <c r="AM212" s="303"/>
      <c r="AN212" s="303"/>
      <c r="AO212" s="303"/>
      <c r="AP212" s="303"/>
      <c r="AQ212" s="303"/>
      <c r="AR212" s="303"/>
      <c r="AS212" s="303"/>
      <c r="AT212" s="303"/>
      <c r="AU212" s="303"/>
      <c r="AV212" s="303"/>
      <c r="AW212" s="303"/>
      <c r="AX212" s="303"/>
      <c r="AY212" s="303"/>
      <c r="AZ212" s="303"/>
      <c r="BA212" s="303"/>
      <c r="BB212" s="303"/>
      <c r="BC212" s="303"/>
      <c r="BD212" s="303"/>
      <c r="BE212" s="303"/>
      <c r="BF212" s="303"/>
      <c r="BG212" s="303"/>
      <c r="BH212" s="303"/>
      <c r="BI212" s="303"/>
      <c r="BJ212" s="303"/>
      <c r="BK212" s="303"/>
      <c r="BL212" s="303"/>
      <c r="BM212" s="303"/>
      <c r="BN212" s="303"/>
      <c r="BO212" s="303"/>
      <c r="BP212" s="303"/>
      <c r="BQ212" s="303"/>
      <c r="BR212" s="303"/>
      <c r="BS212" s="303"/>
      <c r="BT212" s="303"/>
      <c r="BU212" s="303"/>
      <c r="BV212" s="303"/>
      <c r="BW212" s="303"/>
      <c r="BX212" s="303"/>
      <c r="BY212" s="303"/>
      <c r="BZ212" s="303"/>
      <c r="CA212" s="303"/>
      <c r="CB212" s="303"/>
      <c r="CC212" s="303"/>
      <c r="CD212" s="303"/>
      <c r="CE212" s="303"/>
      <c r="CF212" s="303"/>
      <c r="CG212" s="303"/>
      <c r="CH212" s="303"/>
      <c r="CI212" s="303"/>
      <c r="CJ212" s="303"/>
      <c r="CK212" s="303"/>
      <c r="CL212" s="303"/>
      <c r="CM212" s="303"/>
      <c r="CN212" s="303"/>
      <c r="CO212" s="303"/>
      <c r="CP212" s="303"/>
      <c r="CQ212" s="303"/>
      <c r="CR212" s="303"/>
      <c r="CS212" s="303"/>
      <c r="CT212" s="303"/>
      <c r="CU212" s="303"/>
      <c r="CV212" s="303"/>
      <c r="CW212" s="303"/>
      <c r="CX212" s="303"/>
      <c r="CY212" s="303"/>
      <c r="CZ212" s="303"/>
      <c r="DA212" s="303"/>
      <c r="DB212" s="303"/>
      <c r="DC212" s="303"/>
      <c r="DD212" s="303"/>
      <c r="DE212" s="303"/>
      <c r="DF212" s="303"/>
      <c r="DG212" s="303"/>
      <c r="DH212" s="303"/>
      <c r="DI212" s="303"/>
      <c r="DJ212" s="303"/>
      <c r="DK212" s="303"/>
      <c r="DL212" s="303"/>
      <c r="DM212" s="303"/>
      <c r="DN212" s="303"/>
      <c r="DO212" s="303"/>
      <c r="DP212" s="303"/>
      <c r="DQ212" s="303"/>
      <c r="DR212" s="303"/>
      <c r="DS212" s="303"/>
      <c r="DT212" s="303"/>
      <c r="DU212" s="303"/>
      <c r="DV212" s="303"/>
      <c r="DW212" s="303"/>
      <c r="DX212" s="303"/>
      <c r="DY212" s="303"/>
      <c r="DZ212" s="303"/>
      <c r="EA212" s="303"/>
      <c r="EB212" s="303"/>
      <c r="EC212" s="303"/>
      <c r="ED212" s="303"/>
      <c r="EE212" s="303"/>
      <c r="EF212" s="303"/>
      <c r="EG212" s="303"/>
      <c r="EH212" s="303"/>
      <c r="EI212" s="303"/>
      <c r="EJ212" s="303"/>
      <c r="EK212" s="303"/>
      <c r="EL212" s="303"/>
      <c r="EM212" s="303"/>
      <c r="EN212" s="303"/>
      <c r="EO212" s="303"/>
      <c r="EP212" s="303"/>
      <c r="EQ212" s="303"/>
      <c r="ER212" s="303"/>
      <c r="ES212" s="303"/>
      <c r="ET212" s="303"/>
      <c r="EU212" s="303"/>
      <c r="EV212" s="303"/>
      <c r="EW212" s="303"/>
      <c r="EX212" s="303"/>
      <c r="EY212" s="303"/>
      <c r="EZ212" s="303"/>
      <c r="FA212" s="303"/>
      <c r="FB212" s="303"/>
      <c r="FC212" s="303"/>
      <c r="FD212" s="303"/>
      <c r="FE212" s="303"/>
      <c r="FF212" s="260"/>
      <c r="FH212" s="260"/>
      <c r="FI212" s="260"/>
      <c r="FJ212" s="260"/>
      <c r="FK212" s="260"/>
      <c r="FL212" s="260"/>
      <c r="FM212" s="260"/>
      <c r="FN212" s="260"/>
      <c r="FO212" s="260"/>
    </row>
    <row r="213" spans="1:171" ht="15.75" customHeight="1">
      <c r="A213" s="303"/>
      <c r="B213" s="303"/>
      <c r="C213" s="303"/>
      <c r="D213" s="303"/>
      <c r="E213" s="303"/>
      <c r="F213" s="303"/>
      <c r="G213" s="303"/>
      <c r="H213" s="303"/>
      <c r="I213" s="303"/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  <c r="W213" s="303"/>
      <c r="X213" s="303"/>
      <c r="Y213" s="303"/>
      <c r="Z213" s="303"/>
      <c r="AA213" s="303"/>
      <c r="AB213" s="303"/>
      <c r="AC213" s="303"/>
      <c r="AD213" s="303"/>
      <c r="AE213" s="303"/>
      <c r="AF213" s="303"/>
      <c r="AG213" s="303"/>
      <c r="AH213" s="303"/>
      <c r="AI213" s="303"/>
      <c r="AJ213" s="303"/>
      <c r="AK213" s="303"/>
      <c r="AL213" s="303"/>
      <c r="AM213" s="303"/>
      <c r="AN213" s="303"/>
      <c r="AO213" s="303"/>
      <c r="AP213" s="303"/>
      <c r="AQ213" s="303"/>
      <c r="AR213" s="303"/>
      <c r="AS213" s="303"/>
      <c r="AT213" s="303"/>
      <c r="AU213" s="303"/>
      <c r="AV213" s="303"/>
      <c r="AW213" s="303"/>
      <c r="AX213" s="303"/>
      <c r="AY213" s="303"/>
      <c r="AZ213" s="303"/>
      <c r="BA213" s="303"/>
      <c r="BB213" s="303"/>
      <c r="BC213" s="303"/>
      <c r="BD213" s="303"/>
      <c r="BE213" s="303"/>
      <c r="BF213" s="303"/>
      <c r="BG213" s="303"/>
      <c r="BH213" s="303"/>
      <c r="BI213" s="303"/>
      <c r="BJ213" s="303"/>
      <c r="BK213" s="303"/>
      <c r="BL213" s="303"/>
      <c r="BM213" s="303"/>
      <c r="BN213" s="303"/>
      <c r="BO213" s="303"/>
      <c r="BP213" s="303"/>
      <c r="BQ213" s="303"/>
      <c r="BR213" s="303"/>
      <c r="BS213" s="303"/>
      <c r="BT213" s="303"/>
      <c r="BU213" s="303"/>
      <c r="BV213" s="303"/>
      <c r="BW213" s="303"/>
      <c r="BX213" s="303"/>
      <c r="BY213" s="303"/>
      <c r="BZ213" s="303"/>
      <c r="CA213" s="303"/>
      <c r="CB213" s="303"/>
      <c r="CC213" s="303"/>
      <c r="CD213" s="303"/>
      <c r="CE213" s="303"/>
      <c r="CF213" s="303"/>
      <c r="CG213" s="303"/>
      <c r="CH213" s="303"/>
      <c r="CI213" s="303"/>
      <c r="CJ213" s="303"/>
      <c r="CK213" s="303"/>
      <c r="CL213" s="303"/>
      <c r="CM213" s="303"/>
      <c r="CN213" s="303"/>
      <c r="CO213" s="303"/>
      <c r="CP213" s="303"/>
      <c r="CQ213" s="303"/>
      <c r="CR213" s="303"/>
      <c r="CS213" s="303"/>
      <c r="CT213" s="303"/>
      <c r="CU213" s="303"/>
      <c r="CV213" s="303"/>
      <c r="CW213" s="303"/>
      <c r="CX213" s="303"/>
      <c r="CY213" s="303"/>
      <c r="CZ213" s="303"/>
      <c r="DA213" s="303"/>
      <c r="DB213" s="303"/>
      <c r="DC213" s="303"/>
      <c r="DD213" s="303"/>
      <c r="DE213" s="303"/>
      <c r="DF213" s="303"/>
      <c r="DG213" s="303"/>
      <c r="DH213" s="303"/>
      <c r="DI213" s="303"/>
      <c r="DJ213" s="303"/>
      <c r="DK213" s="303"/>
      <c r="DL213" s="303"/>
      <c r="DM213" s="303"/>
      <c r="DN213" s="303"/>
      <c r="DO213" s="303"/>
      <c r="DP213" s="303"/>
      <c r="DQ213" s="303"/>
      <c r="DR213" s="303"/>
      <c r="DS213" s="303"/>
      <c r="DT213" s="303"/>
      <c r="DU213" s="303"/>
      <c r="DV213" s="303"/>
      <c r="DW213" s="303"/>
      <c r="DX213" s="303"/>
      <c r="DY213" s="303"/>
      <c r="DZ213" s="303"/>
      <c r="EA213" s="303"/>
      <c r="EB213" s="303"/>
      <c r="EC213" s="303"/>
      <c r="ED213" s="303"/>
      <c r="EE213" s="303"/>
      <c r="EF213" s="303"/>
      <c r="EG213" s="303"/>
      <c r="EH213" s="303"/>
      <c r="EI213" s="303"/>
      <c r="EJ213" s="303"/>
      <c r="EK213" s="303"/>
      <c r="EL213" s="303"/>
      <c r="EM213" s="303"/>
      <c r="EN213" s="303"/>
      <c r="EO213" s="303"/>
      <c r="EP213" s="303"/>
      <c r="EQ213" s="303"/>
      <c r="ER213" s="303"/>
      <c r="ES213" s="303"/>
      <c r="ET213" s="303"/>
      <c r="EU213" s="303"/>
      <c r="EV213" s="303"/>
      <c r="EW213" s="303"/>
      <c r="EX213" s="303"/>
      <c r="EY213" s="303"/>
      <c r="EZ213" s="303"/>
      <c r="FA213" s="303"/>
      <c r="FB213" s="303"/>
      <c r="FC213" s="303"/>
      <c r="FD213" s="303"/>
      <c r="FE213" s="303"/>
      <c r="FF213" s="260"/>
      <c r="FH213" s="260"/>
      <c r="FI213" s="260"/>
      <c r="FJ213" s="260"/>
      <c r="FK213" s="260"/>
      <c r="FL213" s="260"/>
      <c r="FM213" s="260"/>
      <c r="FN213" s="260"/>
      <c r="FO213" s="260"/>
    </row>
    <row r="214" spans="1:171" ht="15.75" customHeight="1">
      <c r="A214" s="303"/>
      <c r="B214" s="303"/>
      <c r="C214" s="303"/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303"/>
      <c r="S214" s="303"/>
      <c r="T214" s="303"/>
      <c r="U214" s="303"/>
      <c r="V214" s="303"/>
      <c r="W214" s="303"/>
      <c r="X214" s="303"/>
      <c r="Y214" s="303"/>
      <c r="Z214" s="303"/>
      <c r="AA214" s="303"/>
      <c r="AB214" s="303"/>
      <c r="AC214" s="303"/>
      <c r="AD214" s="303"/>
      <c r="AE214" s="303"/>
      <c r="AF214" s="303"/>
      <c r="AG214" s="303"/>
      <c r="AH214" s="303"/>
      <c r="AI214" s="303"/>
      <c r="AJ214" s="303"/>
      <c r="AK214" s="303"/>
      <c r="AL214" s="303"/>
      <c r="AM214" s="303"/>
      <c r="AN214" s="303"/>
      <c r="AO214" s="303"/>
      <c r="AP214" s="303"/>
      <c r="AQ214" s="303"/>
      <c r="AR214" s="303"/>
      <c r="AS214" s="303"/>
      <c r="AT214" s="303"/>
      <c r="AU214" s="303"/>
      <c r="AV214" s="303"/>
      <c r="AW214" s="303"/>
      <c r="AX214" s="303"/>
      <c r="AY214" s="303"/>
      <c r="AZ214" s="303"/>
      <c r="BA214" s="303"/>
      <c r="BB214" s="303"/>
      <c r="BC214" s="303"/>
      <c r="BD214" s="303"/>
      <c r="BE214" s="303"/>
      <c r="BF214" s="303"/>
      <c r="BG214" s="303"/>
      <c r="BH214" s="303"/>
      <c r="BI214" s="303"/>
      <c r="BJ214" s="303"/>
      <c r="BK214" s="303"/>
      <c r="BL214" s="303"/>
      <c r="BM214" s="303"/>
      <c r="BN214" s="303"/>
      <c r="BO214" s="303"/>
      <c r="BP214" s="303"/>
      <c r="BQ214" s="303"/>
      <c r="BR214" s="303"/>
      <c r="BS214" s="303"/>
      <c r="BT214" s="303"/>
      <c r="BU214" s="303"/>
      <c r="BV214" s="303"/>
      <c r="BW214" s="303"/>
      <c r="BX214" s="303"/>
      <c r="BY214" s="303"/>
      <c r="BZ214" s="303"/>
      <c r="CA214" s="303"/>
      <c r="CB214" s="303"/>
      <c r="CC214" s="303"/>
      <c r="CD214" s="303"/>
      <c r="CE214" s="303"/>
      <c r="CF214" s="303"/>
      <c r="CG214" s="303"/>
      <c r="CH214" s="303"/>
      <c r="CI214" s="303"/>
      <c r="CJ214" s="303"/>
      <c r="CK214" s="303"/>
      <c r="CL214" s="303"/>
      <c r="CM214" s="303"/>
      <c r="CN214" s="303"/>
      <c r="CO214" s="303"/>
      <c r="CP214" s="303"/>
      <c r="CQ214" s="303"/>
      <c r="CR214" s="303"/>
      <c r="CS214" s="303"/>
      <c r="CT214" s="303"/>
      <c r="CU214" s="303"/>
      <c r="CV214" s="303"/>
      <c r="CW214" s="303"/>
      <c r="CX214" s="303"/>
      <c r="CY214" s="303"/>
      <c r="CZ214" s="303"/>
      <c r="DA214" s="303"/>
      <c r="DB214" s="303"/>
      <c r="DC214" s="303"/>
      <c r="DD214" s="303"/>
      <c r="DE214" s="303"/>
      <c r="DF214" s="303"/>
      <c r="DG214" s="303"/>
      <c r="DH214" s="303"/>
      <c r="DI214" s="303"/>
      <c r="DJ214" s="303"/>
      <c r="DK214" s="303"/>
      <c r="DL214" s="303"/>
      <c r="DM214" s="303"/>
      <c r="DN214" s="303"/>
      <c r="DO214" s="303"/>
      <c r="DP214" s="303"/>
      <c r="DQ214" s="303"/>
      <c r="DR214" s="303"/>
      <c r="DS214" s="303"/>
      <c r="DT214" s="303"/>
      <c r="DU214" s="303"/>
      <c r="DV214" s="303"/>
      <c r="DW214" s="303"/>
      <c r="DX214" s="303"/>
      <c r="DY214" s="303"/>
      <c r="DZ214" s="303"/>
      <c r="EA214" s="303"/>
      <c r="EB214" s="303"/>
      <c r="EC214" s="303"/>
      <c r="ED214" s="303"/>
      <c r="EE214" s="303"/>
      <c r="EF214" s="303"/>
      <c r="EG214" s="303"/>
      <c r="EH214" s="303"/>
      <c r="EI214" s="303"/>
      <c r="EJ214" s="303"/>
      <c r="EK214" s="303"/>
      <c r="EL214" s="303"/>
      <c r="EM214" s="303"/>
      <c r="EN214" s="303"/>
      <c r="EO214" s="303"/>
      <c r="EP214" s="303"/>
      <c r="EQ214" s="303"/>
      <c r="ER214" s="303"/>
      <c r="ES214" s="303"/>
      <c r="ET214" s="303"/>
      <c r="EU214" s="303"/>
      <c r="EV214" s="303"/>
      <c r="EW214" s="303"/>
      <c r="EX214" s="303"/>
      <c r="EY214" s="303"/>
      <c r="EZ214" s="303"/>
      <c r="FA214" s="303"/>
      <c r="FB214" s="303"/>
      <c r="FC214" s="303"/>
      <c r="FD214" s="303"/>
      <c r="FE214" s="303"/>
      <c r="FF214" s="260"/>
      <c r="FH214" s="260"/>
      <c r="FI214" s="260"/>
      <c r="FJ214" s="260"/>
      <c r="FK214" s="260"/>
      <c r="FL214" s="260"/>
      <c r="FM214" s="260"/>
      <c r="FN214" s="260"/>
      <c r="FO214" s="260"/>
    </row>
    <row r="215" spans="1:171" ht="15.75" customHeight="1">
      <c r="A215" s="303"/>
      <c r="B215" s="303"/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3"/>
      <c r="P215" s="303"/>
      <c r="Q215" s="303"/>
      <c r="R215" s="303"/>
      <c r="S215" s="303"/>
      <c r="T215" s="303"/>
      <c r="U215" s="303"/>
      <c r="V215" s="303"/>
      <c r="W215" s="303"/>
      <c r="X215" s="303"/>
      <c r="Y215" s="303"/>
      <c r="Z215" s="303"/>
      <c r="AA215" s="303"/>
      <c r="AB215" s="303"/>
      <c r="AC215" s="303"/>
      <c r="AD215" s="303"/>
      <c r="AE215" s="303"/>
      <c r="AF215" s="303"/>
      <c r="AG215" s="303"/>
      <c r="AH215" s="303"/>
      <c r="AI215" s="303"/>
      <c r="AJ215" s="303"/>
      <c r="AK215" s="303"/>
      <c r="AL215" s="303"/>
      <c r="AM215" s="303"/>
      <c r="AN215" s="303"/>
      <c r="AO215" s="303"/>
      <c r="AP215" s="303"/>
      <c r="AQ215" s="303"/>
      <c r="AR215" s="303"/>
      <c r="AS215" s="303"/>
      <c r="AT215" s="303"/>
      <c r="AU215" s="303"/>
      <c r="AV215" s="303"/>
      <c r="AW215" s="303"/>
      <c r="AX215" s="303"/>
      <c r="AY215" s="303"/>
      <c r="AZ215" s="303"/>
      <c r="BA215" s="303"/>
      <c r="BB215" s="303"/>
      <c r="BC215" s="303"/>
      <c r="BD215" s="303"/>
      <c r="BE215" s="303"/>
      <c r="BF215" s="303"/>
      <c r="BG215" s="303"/>
      <c r="BH215" s="303"/>
      <c r="BI215" s="303"/>
      <c r="BJ215" s="303"/>
      <c r="BK215" s="303"/>
      <c r="BL215" s="303"/>
      <c r="BM215" s="303"/>
      <c r="BN215" s="303"/>
      <c r="BO215" s="303"/>
      <c r="BP215" s="303"/>
      <c r="BQ215" s="303"/>
      <c r="BR215" s="303"/>
      <c r="BS215" s="303"/>
      <c r="BT215" s="303"/>
      <c r="BU215" s="303"/>
      <c r="BV215" s="303"/>
      <c r="BW215" s="303"/>
      <c r="BX215" s="303"/>
      <c r="BY215" s="303"/>
      <c r="BZ215" s="303"/>
      <c r="CA215" s="303"/>
      <c r="CB215" s="303"/>
      <c r="CC215" s="303"/>
      <c r="CD215" s="303"/>
      <c r="CE215" s="303"/>
      <c r="CF215" s="303"/>
      <c r="CG215" s="303"/>
      <c r="CH215" s="303"/>
      <c r="CI215" s="303"/>
      <c r="CJ215" s="303"/>
      <c r="CK215" s="303"/>
      <c r="CL215" s="303"/>
      <c r="CM215" s="303"/>
      <c r="CN215" s="303"/>
      <c r="CO215" s="303"/>
      <c r="CP215" s="303"/>
      <c r="CQ215" s="303"/>
      <c r="CR215" s="303"/>
      <c r="CS215" s="303"/>
      <c r="CT215" s="303"/>
      <c r="CU215" s="303"/>
      <c r="CV215" s="303"/>
      <c r="CW215" s="303"/>
      <c r="CX215" s="303"/>
      <c r="CY215" s="303"/>
      <c r="CZ215" s="303"/>
      <c r="DA215" s="303"/>
      <c r="DB215" s="303"/>
      <c r="DC215" s="303"/>
      <c r="DD215" s="303"/>
      <c r="DE215" s="303"/>
      <c r="DF215" s="303"/>
      <c r="DG215" s="303"/>
      <c r="DH215" s="303"/>
      <c r="DI215" s="303"/>
      <c r="DJ215" s="303"/>
      <c r="DK215" s="303"/>
      <c r="DL215" s="303"/>
      <c r="DM215" s="303"/>
      <c r="DN215" s="303"/>
      <c r="DO215" s="303"/>
      <c r="DP215" s="303"/>
      <c r="DQ215" s="303"/>
      <c r="DR215" s="303"/>
      <c r="DS215" s="303"/>
      <c r="DT215" s="303"/>
      <c r="DU215" s="303"/>
      <c r="DV215" s="303"/>
      <c r="DW215" s="303"/>
      <c r="DX215" s="303"/>
      <c r="DY215" s="303"/>
      <c r="DZ215" s="303"/>
      <c r="EA215" s="303"/>
      <c r="EB215" s="303"/>
      <c r="EC215" s="303"/>
      <c r="ED215" s="303"/>
      <c r="EE215" s="303"/>
      <c r="EF215" s="303"/>
      <c r="EG215" s="303"/>
      <c r="EH215" s="303"/>
      <c r="EI215" s="303"/>
      <c r="EJ215" s="303"/>
      <c r="EK215" s="303"/>
      <c r="EL215" s="303"/>
      <c r="EM215" s="303"/>
      <c r="EN215" s="303"/>
      <c r="EO215" s="303"/>
      <c r="EP215" s="303"/>
      <c r="EQ215" s="303"/>
      <c r="ER215" s="303"/>
      <c r="ES215" s="303"/>
      <c r="ET215" s="303"/>
      <c r="EU215" s="303"/>
      <c r="EV215" s="303"/>
      <c r="EW215" s="303"/>
      <c r="EX215" s="303"/>
      <c r="EY215" s="303"/>
      <c r="EZ215" s="303"/>
      <c r="FA215" s="303"/>
      <c r="FB215" s="303"/>
      <c r="FC215" s="303"/>
      <c r="FD215" s="303"/>
      <c r="FE215" s="303"/>
      <c r="FF215" s="260"/>
      <c r="FH215" s="260"/>
      <c r="FI215" s="260"/>
      <c r="FJ215" s="260"/>
      <c r="FK215" s="260"/>
      <c r="FL215" s="260"/>
      <c r="FM215" s="260"/>
      <c r="FN215" s="260"/>
      <c r="FO215" s="260"/>
    </row>
    <row r="216" spans="1:171" ht="15.75" customHeight="1">
      <c r="A216" s="303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3"/>
      <c r="P216" s="303"/>
      <c r="Q216" s="303"/>
      <c r="R216" s="303"/>
      <c r="S216" s="303"/>
      <c r="T216" s="303"/>
      <c r="U216" s="303"/>
      <c r="V216" s="303"/>
      <c r="W216" s="303"/>
      <c r="X216" s="303"/>
      <c r="Y216" s="303"/>
      <c r="Z216" s="303"/>
      <c r="AA216" s="303"/>
      <c r="AB216" s="303"/>
      <c r="AC216" s="303"/>
      <c r="AD216" s="303"/>
      <c r="AE216" s="303"/>
      <c r="AF216" s="303"/>
      <c r="AG216" s="303"/>
      <c r="AH216" s="303"/>
      <c r="AI216" s="303"/>
      <c r="AJ216" s="303"/>
      <c r="AK216" s="303"/>
      <c r="AL216" s="303"/>
      <c r="AM216" s="303"/>
      <c r="AN216" s="303"/>
      <c r="AO216" s="303"/>
      <c r="AP216" s="303"/>
      <c r="AQ216" s="303"/>
      <c r="AR216" s="303"/>
      <c r="AS216" s="303"/>
      <c r="AT216" s="303"/>
      <c r="AU216" s="303"/>
      <c r="AV216" s="303"/>
      <c r="AW216" s="303"/>
      <c r="AX216" s="303"/>
      <c r="AY216" s="303"/>
      <c r="AZ216" s="303"/>
      <c r="BA216" s="303"/>
      <c r="BB216" s="303"/>
      <c r="BC216" s="303"/>
      <c r="BD216" s="303"/>
      <c r="BE216" s="303"/>
      <c r="BF216" s="303"/>
      <c r="BG216" s="303"/>
      <c r="BH216" s="303"/>
      <c r="BI216" s="303"/>
      <c r="BJ216" s="303"/>
      <c r="BK216" s="303"/>
      <c r="BL216" s="303"/>
      <c r="BM216" s="303"/>
      <c r="BN216" s="303"/>
      <c r="BO216" s="303"/>
      <c r="BP216" s="303"/>
      <c r="BQ216" s="303"/>
      <c r="BR216" s="303"/>
      <c r="BS216" s="303"/>
      <c r="BT216" s="303"/>
      <c r="BU216" s="303"/>
      <c r="BV216" s="303"/>
      <c r="BW216" s="303"/>
      <c r="BX216" s="303"/>
      <c r="BY216" s="303"/>
      <c r="BZ216" s="303"/>
      <c r="CA216" s="303"/>
      <c r="CB216" s="303"/>
      <c r="CC216" s="303"/>
      <c r="CD216" s="303"/>
      <c r="CE216" s="303"/>
      <c r="CF216" s="303"/>
      <c r="CG216" s="303"/>
      <c r="CH216" s="303"/>
      <c r="CI216" s="303"/>
      <c r="CJ216" s="303"/>
      <c r="CK216" s="303"/>
      <c r="CL216" s="303"/>
      <c r="CM216" s="303"/>
      <c r="CN216" s="303"/>
      <c r="CO216" s="303"/>
      <c r="CP216" s="303"/>
      <c r="CQ216" s="303"/>
      <c r="CR216" s="303"/>
      <c r="CS216" s="303"/>
      <c r="CT216" s="303"/>
      <c r="CU216" s="303"/>
      <c r="CV216" s="303"/>
      <c r="CW216" s="303"/>
      <c r="CX216" s="303"/>
      <c r="CY216" s="303"/>
      <c r="CZ216" s="303"/>
      <c r="DA216" s="303"/>
      <c r="DB216" s="303"/>
      <c r="DC216" s="303"/>
      <c r="DD216" s="303"/>
      <c r="DE216" s="303"/>
      <c r="DF216" s="303"/>
      <c r="DG216" s="303"/>
      <c r="DH216" s="303"/>
      <c r="DI216" s="303"/>
      <c r="DJ216" s="303"/>
      <c r="DK216" s="303"/>
      <c r="DL216" s="303"/>
      <c r="DM216" s="303"/>
      <c r="DN216" s="303"/>
      <c r="DO216" s="303"/>
      <c r="DP216" s="303"/>
      <c r="DQ216" s="303"/>
      <c r="DR216" s="303"/>
      <c r="DS216" s="303"/>
      <c r="DT216" s="303"/>
      <c r="DU216" s="303"/>
      <c r="DV216" s="303"/>
      <c r="DW216" s="303"/>
      <c r="DX216" s="303"/>
      <c r="DY216" s="303"/>
      <c r="DZ216" s="303"/>
      <c r="EA216" s="303"/>
      <c r="EB216" s="303"/>
      <c r="EC216" s="303"/>
      <c r="ED216" s="303"/>
      <c r="EE216" s="303"/>
      <c r="EF216" s="303"/>
      <c r="EG216" s="303"/>
      <c r="EH216" s="303"/>
      <c r="EI216" s="303"/>
      <c r="EJ216" s="303"/>
      <c r="EK216" s="303"/>
      <c r="EL216" s="303"/>
      <c r="EM216" s="303"/>
      <c r="EN216" s="303"/>
      <c r="EO216" s="303"/>
      <c r="EP216" s="303"/>
      <c r="EQ216" s="303"/>
      <c r="ER216" s="303"/>
      <c r="ES216" s="303"/>
      <c r="ET216" s="303"/>
      <c r="EU216" s="303"/>
      <c r="EV216" s="303"/>
      <c r="EW216" s="303"/>
      <c r="EX216" s="303"/>
      <c r="EY216" s="303"/>
      <c r="EZ216" s="303"/>
      <c r="FA216" s="303"/>
      <c r="FB216" s="303"/>
      <c r="FC216" s="303"/>
      <c r="FD216" s="303"/>
      <c r="FE216" s="303"/>
      <c r="FF216" s="260"/>
      <c r="FH216" s="260"/>
      <c r="FI216" s="260"/>
      <c r="FJ216" s="260"/>
      <c r="FK216" s="260"/>
      <c r="FL216" s="260"/>
      <c r="FM216" s="260"/>
      <c r="FN216" s="260"/>
      <c r="FO216" s="260"/>
    </row>
    <row r="217" spans="1:171" ht="15.75" customHeight="1">
      <c r="A217" s="303"/>
      <c r="B217" s="30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303"/>
      <c r="Y217" s="303"/>
      <c r="Z217" s="303"/>
      <c r="AA217" s="303"/>
      <c r="AB217" s="303"/>
      <c r="AC217" s="303"/>
      <c r="AD217" s="303"/>
      <c r="AE217" s="303"/>
      <c r="AF217" s="303"/>
      <c r="AG217" s="303"/>
      <c r="AH217" s="303"/>
      <c r="AI217" s="303"/>
      <c r="AJ217" s="303"/>
      <c r="AK217" s="303"/>
      <c r="AL217" s="303"/>
      <c r="AM217" s="303"/>
      <c r="AN217" s="303"/>
      <c r="AO217" s="303"/>
      <c r="AP217" s="303"/>
      <c r="AQ217" s="303"/>
      <c r="AR217" s="303"/>
      <c r="AS217" s="303"/>
      <c r="AT217" s="303"/>
      <c r="AU217" s="303"/>
      <c r="AV217" s="303"/>
      <c r="AW217" s="303"/>
      <c r="AX217" s="303"/>
      <c r="AY217" s="303"/>
      <c r="AZ217" s="303"/>
      <c r="BA217" s="303"/>
      <c r="BB217" s="303"/>
      <c r="BC217" s="303"/>
      <c r="BD217" s="303"/>
      <c r="BE217" s="303"/>
      <c r="BF217" s="303"/>
      <c r="BG217" s="303"/>
      <c r="BH217" s="303"/>
      <c r="BI217" s="303"/>
      <c r="BJ217" s="303"/>
      <c r="BK217" s="303"/>
      <c r="BL217" s="303"/>
      <c r="BM217" s="303"/>
      <c r="BN217" s="303"/>
      <c r="BO217" s="303"/>
      <c r="BP217" s="303"/>
      <c r="BQ217" s="303"/>
      <c r="BR217" s="303"/>
      <c r="BS217" s="303"/>
      <c r="BT217" s="303"/>
      <c r="BU217" s="303"/>
      <c r="BV217" s="303"/>
      <c r="BW217" s="303"/>
      <c r="BX217" s="303"/>
      <c r="BY217" s="303"/>
      <c r="BZ217" s="303"/>
      <c r="CA217" s="303"/>
      <c r="CB217" s="303"/>
      <c r="CC217" s="303"/>
      <c r="CD217" s="303"/>
      <c r="CE217" s="303"/>
      <c r="CF217" s="303"/>
      <c r="CG217" s="303"/>
      <c r="CH217" s="303"/>
      <c r="CI217" s="303"/>
      <c r="CJ217" s="303"/>
      <c r="CK217" s="303"/>
      <c r="CL217" s="303"/>
      <c r="CM217" s="303"/>
      <c r="CN217" s="303"/>
      <c r="CO217" s="303"/>
      <c r="CP217" s="303"/>
      <c r="CQ217" s="303"/>
      <c r="CR217" s="303"/>
      <c r="CS217" s="303"/>
      <c r="CT217" s="303"/>
      <c r="CU217" s="303"/>
      <c r="CV217" s="303"/>
      <c r="CW217" s="303"/>
      <c r="CX217" s="303"/>
      <c r="CY217" s="303"/>
      <c r="CZ217" s="303"/>
      <c r="DA217" s="303"/>
      <c r="DB217" s="303"/>
      <c r="DC217" s="303"/>
      <c r="DD217" s="303"/>
      <c r="DE217" s="303"/>
      <c r="DF217" s="303"/>
      <c r="DG217" s="303"/>
      <c r="DH217" s="303"/>
      <c r="DI217" s="303"/>
      <c r="DJ217" s="303"/>
      <c r="DK217" s="303"/>
      <c r="DL217" s="303"/>
      <c r="DM217" s="303"/>
      <c r="DN217" s="303"/>
      <c r="DO217" s="303"/>
      <c r="DP217" s="303"/>
      <c r="DQ217" s="303"/>
      <c r="DR217" s="303"/>
      <c r="DS217" s="303"/>
      <c r="DT217" s="303"/>
      <c r="DU217" s="303"/>
      <c r="DV217" s="303"/>
      <c r="DW217" s="303"/>
      <c r="DX217" s="303"/>
      <c r="DY217" s="303"/>
      <c r="DZ217" s="303"/>
      <c r="EA217" s="303"/>
      <c r="EB217" s="303"/>
      <c r="EC217" s="303"/>
      <c r="ED217" s="303"/>
      <c r="EE217" s="303"/>
      <c r="EF217" s="303"/>
      <c r="EG217" s="303"/>
      <c r="EH217" s="303"/>
      <c r="EI217" s="303"/>
      <c r="EJ217" s="303"/>
      <c r="EK217" s="303"/>
      <c r="EL217" s="303"/>
      <c r="EM217" s="303"/>
      <c r="EN217" s="303"/>
      <c r="EO217" s="303"/>
      <c r="EP217" s="303"/>
      <c r="EQ217" s="303"/>
      <c r="ER217" s="303"/>
      <c r="ES217" s="303"/>
      <c r="ET217" s="303"/>
      <c r="EU217" s="303"/>
      <c r="EV217" s="303"/>
      <c r="EW217" s="303"/>
      <c r="EX217" s="303"/>
      <c r="EY217" s="303"/>
      <c r="EZ217" s="303"/>
      <c r="FA217" s="303"/>
      <c r="FB217" s="303"/>
      <c r="FC217" s="303"/>
      <c r="FD217" s="303"/>
      <c r="FE217" s="303"/>
      <c r="FF217" s="260"/>
      <c r="FH217" s="260"/>
      <c r="FI217" s="260"/>
      <c r="FJ217" s="260"/>
      <c r="FK217" s="260"/>
      <c r="FL217" s="260"/>
      <c r="FM217" s="260"/>
      <c r="FN217" s="260"/>
      <c r="FO217" s="260"/>
    </row>
    <row r="218" spans="1:171" ht="15.75" customHeight="1">
      <c r="A218" s="303"/>
      <c r="B218" s="303"/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3"/>
      <c r="Q218" s="303"/>
      <c r="R218" s="303"/>
      <c r="S218" s="303"/>
      <c r="T218" s="303"/>
      <c r="U218" s="303"/>
      <c r="V218" s="303"/>
      <c r="W218" s="303"/>
      <c r="X218" s="303"/>
      <c r="Y218" s="303"/>
      <c r="Z218" s="303"/>
      <c r="AA218" s="303"/>
      <c r="AB218" s="303"/>
      <c r="AC218" s="303"/>
      <c r="AD218" s="303"/>
      <c r="AE218" s="303"/>
      <c r="AF218" s="303"/>
      <c r="AG218" s="303"/>
      <c r="AH218" s="303"/>
      <c r="AI218" s="303"/>
      <c r="AJ218" s="303"/>
      <c r="AK218" s="303"/>
      <c r="AL218" s="303"/>
      <c r="AM218" s="303"/>
      <c r="AN218" s="303"/>
      <c r="AO218" s="303"/>
      <c r="AP218" s="303"/>
      <c r="AQ218" s="303"/>
      <c r="AR218" s="303"/>
      <c r="AS218" s="303"/>
      <c r="AT218" s="303"/>
      <c r="AU218" s="303"/>
      <c r="AV218" s="303"/>
      <c r="AW218" s="303"/>
      <c r="AX218" s="303"/>
      <c r="AY218" s="303"/>
      <c r="AZ218" s="303"/>
      <c r="BA218" s="303"/>
      <c r="BB218" s="303"/>
      <c r="BC218" s="303"/>
      <c r="BD218" s="303"/>
      <c r="BE218" s="303"/>
      <c r="BF218" s="303"/>
      <c r="BG218" s="303"/>
      <c r="BH218" s="303"/>
      <c r="BI218" s="303"/>
      <c r="BJ218" s="303"/>
      <c r="BK218" s="303"/>
      <c r="BL218" s="303"/>
      <c r="BM218" s="303"/>
      <c r="BN218" s="303"/>
      <c r="BO218" s="303"/>
      <c r="BP218" s="303"/>
      <c r="BQ218" s="303"/>
      <c r="BR218" s="303"/>
      <c r="BS218" s="303"/>
      <c r="BT218" s="303"/>
      <c r="BU218" s="303"/>
      <c r="BV218" s="303"/>
      <c r="BW218" s="303"/>
      <c r="BX218" s="303"/>
      <c r="BY218" s="303"/>
      <c r="BZ218" s="303"/>
      <c r="CA218" s="303"/>
      <c r="CB218" s="303"/>
      <c r="CC218" s="303"/>
      <c r="CD218" s="303"/>
      <c r="CE218" s="303"/>
      <c r="CF218" s="303"/>
      <c r="CG218" s="303"/>
      <c r="CH218" s="303"/>
      <c r="CI218" s="303"/>
      <c r="CJ218" s="303"/>
      <c r="CK218" s="303"/>
      <c r="CL218" s="303"/>
      <c r="CM218" s="303"/>
      <c r="CN218" s="303"/>
      <c r="CO218" s="303"/>
      <c r="CP218" s="303"/>
      <c r="CQ218" s="303"/>
      <c r="CR218" s="303"/>
      <c r="CS218" s="303"/>
      <c r="CT218" s="303"/>
      <c r="CU218" s="303"/>
      <c r="CV218" s="303"/>
      <c r="CW218" s="303"/>
      <c r="CX218" s="303"/>
      <c r="CY218" s="303"/>
      <c r="CZ218" s="303"/>
      <c r="DA218" s="303"/>
      <c r="DB218" s="303"/>
      <c r="DC218" s="303"/>
      <c r="DD218" s="303"/>
      <c r="DE218" s="303"/>
      <c r="DF218" s="303"/>
      <c r="DG218" s="303"/>
      <c r="DH218" s="303"/>
      <c r="DI218" s="303"/>
      <c r="DJ218" s="303"/>
      <c r="DK218" s="303"/>
      <c r="DL218" s="303"/>
      <c r="DM218" s="303"/>
      <c r="DN218" s="303"/>
      <c r="DO218" s="303"/>
      <c r="DP218" s="303"/>
      <c r="DQ218" s="303"/>
      <c r="DR218" s="303"/>
      <c r="DS218" s="303"/>
      <c r="DT218" s="303"/>
      <c r="DU218" s="303"/>
      <c r="DV218" s="303"/>
      <c r="DW218" s="303"/>
      <c r="DX218" s="303"/>
      <c r="DY218" s="303"/>
      <c r="DZ218" s="303"/>
      <c r="EA218" s="303"/>
      <c r="EB218" s="303"/>
      <c r="EC218" s="303"/>
      <c r="ED218" s="303"/>
      <c r="EE218" s="303"/>
      <c r="EF218" s="303"/>
      <c r="EG218" s="303"/>
      <c r="EH218" s="303"/>
      <c r="EI218" s="303"/>
      <c r="EJ218" s="303"/>
      <c r="EK218" s="303"/>
      <c r="EL218" s="303"/>
      <c r="EM218" s="303"/>
      <c r="EN218" s="303"/>
      <c r="EO218" s="303"/>
      <c r="EP218" s="303"/>
      <c r="EQ218" s="303"/>
      <c r="ER218" s="303"/>
      <c r="ES218" s="303"/>
      <c r="ET218" s="303"/>
      <c r="EU218" s="303"/>
      <c r="EV218" s="303"/>
      <c r="EW218" s="303"/>
      <c r="EX218" s="303"/>
      <c r="EY218" s="303"/>
      <c r="EZ218" s="303"/>
      <c r="FA218" s="303"/>
      <c r="FB218" s="303"/>
      <c r="FC218" s="303"/>
      <c r="FD218" s="303"/>
      <c r="FE218" s="303"/>
      <c r="FF218" s="260"/>
      <c r="FH218" s="260"/>
      <c r="FI218" s="260"/>
      <c r="FJ218" s="260"/>
      <c r="FK218" s="260"/>
      <c r="FL218" s="260"/>
      <c r="FM218" s="260"/>
      <c r="FN218" s="260"/>
      <c r="FO218" s="260"/>
    </row>
    <row r="219" spans="1:171" ht="15.75" customHeight="1">
      <c r="A219" s="303"/>
      <c r="B219" s="303"/>
      <c r="C219" s="303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3"/>
      <c r="Q219" s="303"/>
      <c r="R219" s="303"/>
      <c r="S219" s="303"/>
      <c r="T219" s="303"/>
      <c r="U219" s="303"/>
      <c r="V219" s="303"/>
      <c r="W219" s="303"/>
      <c r="X219" s="303"/>
      <c r="Y219" s="303"/>
      <c r="Z219" s="303"/>
      <c r="AA219" s="303"/>
      <c r="AB219" s="303"/>
      <c r="AC219" s="303"/>
      <c r="AD219" s="303"/>
      <c r="AE219" s="303"/>
      <c r="AF219" s="303"/>
      <c r="AG219" s="303"/>
      <c r="AH219" s="303"/>
      <c r="AI219" s="303"/>
      <c r="AJ219" s="303"/>
      <c r="AK219" s="303"/>
      <c r="AL219" s="303"/>
      <c r="AM219" s="303"/>
      <c r="AN219" s="303"/>
      <c r="AO219" s="303"/>
      <c r="AP219" s="303"/>
      <c r="AQ219" s="303"/>
      <c r="AR219" s="303"/>
      <c r="AS219" s="303"/>
      <c r="AT219" s="303"/>
      <c r="AU219" s="303"/>
      <c r="AV219" s="303"/>
      <c r="AW219" s="303"/>
      <c r="AX219" s="303"/>
      <c r="AY219" s="303"/>
      <c r="AZ219" s="303"/>
      <c r="BA219" s="303"/>
      <c r="BB219" s="303"/>
      <c r="BC219" s="303"/>
      <c r="BD219" s="303"/>
      <c r="BE219" s="303"/>
      <c r="BF219" s="303"/>
      <c r="BG219" s="303"/>
      <c r="BH219" s="303"/>
      <c r="BI219" s="303"/>
      <c r="BJ219" s="303"/>
      <c r="BK219" s="303"/>
      <c r="BL219" s="303"/>
      <c r="BM219" s="303"/>
      <c r="BN219" s="303"/>
      <c r="BO219" s="303"/>
      <c r="BP219" s="303"/>
      <c r="BQ219" s="303"/>
      <c r="BR219" s="303"/>
      <c r="BS219" s="303"/>
      <c r="BT219" s="303"/>
      <c r="BU219" s="303"/>
      <c r="BV219" s="303"/>
      <c r="BW219" s="303"/>
      <c r="BX219" s="303"/>
      <c r="BY219" s="303"/>
      <c r="BZ219" s="303"/>
      <c r="CA219" s="303"/>
      <c r="CB219" s="303"/>
      <c r="CC219" s="303"/>
      <c r="CD219" s="303"/>
      <c r="CE219" s="303"/>
      <c r="CF219" s="303"/>
      <c r="CG219" s="303"/>
      <c r="CH219" s="303"/>
      <c r="CI219" s="303"/>
      <c r="CJ219" s="303"/>
      <c r="CK219" s="303"/>
      <c r="CL219" s="303"/>
      <c r="CM219" s="303"/>
      <c r="CN219" s="303"/>
      <c r="CO219" s="303"/>
      <c r="CP219" s="303"/>
      <c r="CQ219" s="303"/>
      <c r="CR219" s="303"/>
      <c r="CS219" s="303"/>
      <c r="CT219" s="303"/>
      <c r="CU219" s="303"/>
      <c r="CV219" s="303"/>
      <c r="CW219" s="303"/>
      <c r="CX219" s="303"/>
      <c r="CY219" s="303"/>
      <c r="CZ219" s="303"/>
      <c r="DA219" s="303"/>
      <c r="DB219" s="303"/>
      <c r="DC219" s="303"/>
      <c r="DD219" s="303"/>
      <c r="DE219" s="303"/>
      <c r="DF219" s="303"/>
      <c r="DG219" s="303"/>
      <c r="DH219" s="303"/>
      <c r="DI219" s="303"/>
      <c r="DJ219" s="303"/>
      <c r="DK219" s="303"/>
      <c r="DL219" s="303"/>
      <c r="DM219" s="303"/>
      <c r="DN219" s="303"/>
      <c r="DO219" s="303"/>
      <c r="DP219" s="303"/>
      <c r="DQ219" s="303"/>
      <c r="DR219" s="303"/>
      <c r="DS219" s="303"/>
      <c r="DT219" s="303"/>
      <c r="DU219" s="303"/>
      <c r="DV219" s="303"/>
      <c r="DW219" s="303"/>
      <c r="DX219" s="303"/>
      <c r="DY219" s="303"/>
      <c r="DZ219" s="303"/>
      <c r="EA219" s="303"/>
      <c r="EB219" s="303"/>
      <c r="EC219" s="303"/>
      <c r="ED219" s="303"/>
      <c r="EE219" s="303"/>
      <c r="EF219" s="303"/>
      <c r="EG219" s="303"/>
      <c r="EH219" s="303"/>
      <c r="EI219" s="303"/>
      <c r="EJ219" s="303"/>
      <c r="EK219" s="303"/>
      <c r="EL219" s="303"/>
      <c r="EM219" s="303"/>
      <c r="EN219" s="303"/>
      <c r="EO219" s="303"/>
      <c r="EP219" s="303"/>
      <c r="EQ219" s="303"/>
      <c r="ER219" s="303"/>
      <c r="ES219" s="303"/>
      <c r="ET219" s="303"/>
      <c r="EU219" s="303"/>
      <c r="EV219" s="303"/>
      <c r="EW219" s="303"/>
      <c r="EX219" s="303"/>
      <c r="EY219" s="303"/>
      <c r="EZ219" s="303"/>
      <c r="FA219" s="303"/>
      <c r="FB219" s="303"/>
      <c r="FC219" s="303"/>
      <c r="FD219" s="303"/>
      <c r="FE219" s="303"/>
      <c r="FF219" s="260"/>
      <c r="FH219" s="260"/>
      <c r="FI219" s="260"/>
      <c r="FJ219" s="260"/>
      <c r="FK219" s="260"/>
      <c r="FL219" s="260"/>
      <c r="FM219" s="260"/>
      <c r="FN219" s="260"/>
      <c r="FO219" s="260"/>
    </row>
    <row r="220" spans="1:171" ht="15.75" customHeight="1">
      <c r="A220" s="303"/>
      <c r="B220" s="303"/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  <c r="O220" s="303"/>
      <c r="P220" s="303"/>
      <c r="Q220" s="303"/>
      <c r="R220" s="303"/>
      <c r="S220" s="303"/>
      <c r="T220" s="303"/>
      <c r="U220" s="303"/>
      <c r="V220" s="303"/>
      <c r="W220" s="303"/>
      <c r="X220" s="303"/>
      <c r="Y220" s="303"/>
      <c r="Z220" s="303"/>
      <c r="AA220" s="303"/>
      <c r="AB220" s="303"/>
      <c r="AC220" s="303"/>
      <c r="AD220" s="303"/>
      <c r="AE220" s="303"/>
      <c r="AF220" s="303"/>
      <c r="AG220" s="303"/>
      <c r="AH220" s="303"/>
      <c r="AI220" s="303"/>
      <c r="AJ220" s="303"/>
      <c r="AK220" s="303"/>
      <c r="AL220" s="303"/>
      <c r="AM220" s="303"/>
      <c r="AN220" s="303"/>
      <c r="AO220" s="303"/>
      <c r="AP220" s="303"/>
      <c r="AQ220" s="303"/>
      <c r="AR220" s="303"/>
      <c r="AS220" s="303"/>
      <c r="AT220" s="303"/>
      <c r="AU220" s="303"/>
      <c r="AV220" s="303"/>
      <c r="AW220" s="303"/>
      <c r="AX220" s="303"/>
      <c r="AY220" s="303"/>
      <c r="AZ220" s="303"/>
      <c r="BA220" s="303"/>
      <c r="BB220" s="303"/>
      <c r="BC220" s="303"/>
      <c r="BD220" s="303"/>
      <c r="BE220" s="303"/>
      <c r="BF220" s="303"/>
      <c r="BG220" s="303"/>
      <c r="BH220" s="303"/>
      <c r="BI220" s="303"/>
      <c r="BJ220" s="303"/>
      <c r="BK220" s="303"/>
      <c r="BL220" s="303"/>
      <c r="BM220" s="303"/>
      <c r="BN220" s="303"/>
      <c r="BO220" s="303"/>
      <c r="BP220" s="303"/>
      <c r="BQ220" s="303"/>
      <c r="BR220" s="303"/>
      <c r="BS220" s="303"/>
      <c r="BT220" s="303"/>
      <c r="BU220" s="303"/>
      <c r="BV220" s="303"/>
      <c r="BW220" s="303"/>
      <c r="BX220" s="303"/>
      <c r="BY220" s="303"/>
      <c r="BZ220" s="303"/>
      <c r="CA220" s="303"/>
      <c r="CB220" s="303"/>
      <c r="CC220" s="303"/>
      <c r="CD220" s="303"/>
      <c r="CE220" s="303"/>
      <c r="CF220" s="303"/>
      <c r="CG220" s="303"/>
      <c r="CH220" s="303"/>
      <c r="CI220" s="303"/>
      <c r="CJ220" s="303"/>
      <c r="CK220" s="303"/>
      <c r="CL220" s="303"/>
      <c r="CM220" s="303"/>
      <c r="CN220" s="303"/>
      <c r="CO220" s="303"/>
      <c r="CP220" s="303"/>
      <c r="CQ220" s="303"/>
      <c r="CR220" s="303"/>
      <c r="CS220" s="303"/>
      <c r="CT220" s="303"/>
      <c r="CU220" s="303"/>
      <c r="CV220" s="303"/>
      <c r="CW220" s="303"/>
      <c r="CX220" s="303"/>
      <c r="CY220" s="303"/>
      <c r="CZ220" s="303"/>
      <c r="DA220" s="303"/>
      <c r="DB220" s="303"/>
      <c r="DC220" s="303"/>
      <c r="DD220" s="303"/>
      <c r="DE220" s="303"/>
      <c r="DF220" s="303"/>
      <c r="DG220" s="303"/>
      <c r="DH220" s="303"/>
      <c r="DI220" s="303"/>
      <c r="DJ220" s="303"/>
      <c r="DK220" s="303"/>
      <c r="DL220" s="303"/>
      <c r="DM220" s="303"/>
      <c r="DN220" s="303"/>
      <c r="DO220" s="303"/>
      <c r="DP220" s="303"/>
      <c r="DQ220" s="303"/>
      <c r="DR220" s="303"/>
      <c r="DS220" s="303"/>
      <c r="DT220" s="303"/>
      <c r="DU220" s="303"/>
      <c r="DV220" s="303"/>
      <c r="DW220" s="303"/>
      <c r="DX220" s="303"/>
      <c r="DY220" s="303"/>
      <c r="DZ220" s="303"/>
      <c r="EA220" s="303"/>
      <c r="EB220" s="303"/>
      <c r="EC220" s="303"/>
      <c r="ED220" s="303"/>
      <c r="EE220" s="303"/>
      <c r="EF220" s="303"/>
      <c r="EG220" s="303"/>
      <c r="EH220" s="303"/>
      <c r="EI220" s="303"/>
      <c r="EJ220" s="303"/>
      <c r="EK220" s="303"/>
      <c r="EL220" s="303"/>
      <c r="EM220" s="303"/>
      <c r="EN220" s="303"/>
      <c r="EO220" s="303"/>
      <c r="EP220" s="303"/>
      <c r="EQ220" s="303"/>
      <c r="ER220" s="303"/>
      <c r="ES220" s="303"/>
      <c r="ET220" s="303"/>
      <c r="EU220" s="303"/>
      <c r="EV220" s="303"/>
      <c r="EW220" s="303"/>
      <c r="EX220" s="303"/>
      <c r="EY220" s="303"/>
      <c r="EZ220" s="303"/>
      <c r="FA220" s="303"/>
      <c r="FB220" s="303"/>
      <c r="FC220" s="303"/>
      <c r="FD220" s="303"/>
      <c r="FE220" s="303"/>
      <c r="FF220" s="260"/>
      <c r="FH220" s="260"/>
      <c r="FI220" s="260"/>
      <c r="FJ220" s="260"/>
      <c r="FK220" s="260"/>
      <c r="FL220" s="260"/>
      <c r="FM220" s="260"/>
      <c r="FN220" s="260"/>
      <c r="FO220" s="260"/>
    </row>
    <row r="221" spans="1:171" ht="15.75" customHeight="1">
      <c r="A221" s="303"/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  <c r="AA221" s="303"/>
      <c r="AB221" s="303"/>
      <c r="AC221" s="303"/>
      <c r="AD221" s="303"/>
      <c r="AE221" s="303"/>
      <c r="AF221" s="303"/>
      <c r="AG221" s="303"/>
      <c r="AH221" s="303"/>
      <c r="AI221" s="303"/>
      <c r="AJ221" s="303"/>
      <c r="AK221" s="303"/>
      <c r="AL221" s="303"/>
      <c r="AM221" s="303"/>
      <c r="AN221" s="303"/>
      <c r="AO221" s="303"/>
      <c r="AP221" s="303"/>
      <c r="AQ221" s="303"/>
      <c r="AR221" s="303"/>
      <c r="AS221" s="303"/>
      <c r="AT221" s="303"/>
      <c r="AU221" s="303"/>
      <c r="AV221" s="303"/>
      <c r="AW221" s="303"/>
      <c r="AX221" s="303"/>
      <c r="AY221" s="303"/>
      <c r="AZ221" s="303"/>
      <c r="BA221" s="303"/>
      <c r="BB221" s="303"/>
      <c r="BC221" s="303"/>
      <c r="BD221" s="303"/>
      <c r="BE221" s="303"/>
      <c r="BF221" s="303"/>
      <c r="BG221" s="303"/>
      <c r="BH221" s="303"/>
      <c r="BI221" s="303"/>
      <c r="BJ221" s="303"/>
      <c r="BK221" s="303"/>
      <c r="BL221" s="303"/>
      <c r="BM221" s="303"/>
      <c r="BN221" s="303"/>
      <c r="BO221" s="303"/>
      <c r="BP221" s="303"/>
      <c r="BQ221" s="303"/>
      <c r="BR221" s="303"/>
      <c r="BS221" s="303"/>
      <c r="BT221" s="303"/>
      <c r="BU221" s="303"/>
      <c r="BV221" s="303"/>
      <c r="BW221" s="303"/>
      <c r="BX221" s="303"/>
      <c r="BY221" s="303"/>
      <c r="BZ221" s="303"/>
      <c r="CA221" s="303"/>
      <c r="CB221" s="303"/>
      <c r="CC221" s="303"/>
      <c r="CD221" s="303"/>
      <c r="CE221" s="303"/>
      <c r="CF221" s="303"/>
      <c r="CG221" s="303"/>
      <c r="CH221" s="303"/>
      <c r="CI221" s="303"/>
      <c r="CJ221" s="303"/>
      <c r="CK221" s="303"/>
      <c r="CL221" s="303"/>
      <c r="CM221" s="303"/>
      <c r="CN221" s="303"/>
      <c r="CO221" s="303"/>
      <c r="CP221" s="303"/>
      <c r="CQ221" s="303"/>
      <c r="CR221" s="303"/>
      <c r="CS221" s="303"/>
      <c r="CT221" s="303"/>
      <c r="CU221" s="303"/>
      <c r="CV221" s="303"/>
      <c r="CW221" s="303"/>
      <c r="CX221" s="303"/>
      <c r="CY221" s="303"/>
      <c r="CZ221" s="303"/>
      <c r="DA221" s="303"/>
      <c r="DB221" s="303"/>
      <c r="DC221" s="303"/>
      <c r="DD221" s="303"/>
      <c r="DE221" s="303"/>
      <c r="DF221" s="303"/>
      <c r="DG221" s="303"/>
      <c r="DH221" s="303"/>
      <c r="DI221" s="303"/>
      <c r="DJ221" s="303"/>
      <c r="DK221" s="303"/>
      <c r="DL221" s="303"/>
      <c r="DM221" s="303"/>
      <c r="DN221" s="303"/>
      <c r="DO221" s="303"/>
      <c r="DP221" s="303"/>
      <c r="DQ221" s="303"/>
      <c r="DR221" s="303"/>
      <c r="DS221" s="303"/>
      <c r="DT221" s="303"/>
      <c r="DU221" s="303"/>
      <c r="DV221" s="303"/>
      <c r="DW221" s="303"/>
      <c r="DX221" s="303"/>
      <c r="DY221" s="303"/>
      <c r="DZ221" s="303"/>
      <c r="EA221" s="303"/>
      <c r="EB221" s="303"/>
      <c r="EC221" s="303"/>
      <c r="ED221" s="303"/>
      <c r="EE221" s="303"/>
      <c r="EF221" s="303"/>
      <c r="EG221" s="303"/>
      <c r="EH221" s="303"/>
      <c r="EI221" s="303"/>
      <c r="EJ221" s="303"/>
      <c r="EK221" s="303"/>
      <c r="EL221" s="303"/>
      <c r="EM221" s="303"/>
      <c r="EN221" s="303"/>
      <c r="EO221" s="303"/>
      <c r="EP221" s="303"/>
      <c r="EQ221" s="303"/>
      <c r="ER221" s="303"/>
      <c r="ES221" s="303"/>
      <c r="ET221" s="303"/>
      <c r="EU221" s="303"/>
      <c r="EV221" s="303"/>
      <c r="EW221" s="303"/>
      <c r="EX221" s="303"/>
      <c r="EY221" s="303"/>
      <c r="EZ221" s="303"/>
      <c r="FA221" s="303"/>
      <c r="FB221" s="303"/>
      <c r="FC221" s="303"/>
      <c r="FD221" s="303"/>
      <c r="FE221" s="303"/>
      <c r="FF221" s="260"/>
      <c r="FH221" s="260"/>
      <c r="FI221" s="260"/>
      <c r="FJ221" s="260"/>
      <c r="FK221" s="260"/>
      <c r="FL221" s="260"/>
      <c r="FM221" s="260"/>
      <c r="FN221" s="260"/>
      <c r="FO221" s="260"/>
    </row>
    <row r="222" spans="1:171" ht="15.75" customHeight="1">
      <c r="A222" s="303"/>
      <c r="B222" s="303"/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3"/>
      <c r="AE222" s="303"/>
      <c r="AF222" s="303"/>
      <c r="AG222" s="303"/>
      <c r="AH222" s="303"/>
      <c r="AI222" s="303"/>
      <c r="AJ222" s="303"/>
      <c r="AK222" s="303"/>
      <c r="AL222" s="303"/>
      <c r="AM222" s="303"/>
      <c r="AN222" s="303"/>
      <c r="AO222" s="303"/>
      <c r="AP222" s="303"/>
      <c r="AQ222" s="303"/>
      <c r="AR222" s="303"/>
      <c r="AS222" s="303"/>
      <c r="AT222" s="303"/>
      <c r="AU222" s="303"/>
      <c r="AV222" s="303"/>
      <c r="AW222" s="303"/>
      <c r="AX222" s="303"/>
      <c r="AY222" s="303"/>
      <c r="AZ222" s="303"/>
      <c r="BA222" s="303"/>
      <c r="BB222" s="303"/>
      <c r="BC222" s="303"/>
      <c r="BD222" s="303"/>
      <c r="BE222" s="303"/>
      <c r="BF222" s="303"/>
      <c r="BG222" s="303"/>
      <c r="BH222" s="303"/>
      <c r="BI222" s="303"/>
      <c r="BJ222" s="303"/>
      <c r="BK222" s="303"/>
      <c r="BL222" s="303"/>
      <c r="BM222" s="303"/>
      <c r="BN222" s="303"/>
      <c r="BO222" s="303"/>
      <c r="BP222" s="303"/>
      <c r="BQ222" s="303"/>
      <c r="BR222" s="303"/>
      <c r="BS222" s="303"/>
      <c r="BT222" s="303"/>
      <c r="BU222" s="303"/>
      <c r="BV222" s="303"/>
      <c r="BW222" s="303"/>
      <c r="BX222" s="303"/>
      <c r="BY222" s="303"/>
      <c r="BZ222" s="303"/>
      <c r="CA222" s="303"/>
      <c r="CB222" s="303"/>
      <c r="CC222" s="303"/>
      <c r="CD222" s="303"/>
      <c r="CE222" s="303"/>
      <c r="CF222" s="303"/>
      <c r="CG222" s="303"/>
      <c r="CH222" s="303"/>
      <c r="CI222" s="303"/>
      <c r="CJ222" s="303"/>
      <c r="CK222" s="303"/>
      <c r="CL222" s="303"/>
      <c r="CM222" s="303"/>
      <c r="CN222" s="303"/>
      <c r="CO222" s="303"/>
      <c r="CP222" s="303"/>
      <c r="CQ222" s="303"/>
      <c r="CR222" s="303"/>
      <c r="CS222" s="303"/>
      <c r="CT222" s="303"/>
      <c r="CU222" s="303"/>
      <c r="CV222" s="303"/>
      <c r="CW222" s="303"/>
      <c r="CX222" s="303"/>
      <c r="CY222" s="303"/>
      <c r="CZ222" s="303"/>
      <c r="DA222" s="303"/>
      <c r="DB222" s="303"/>
      <c r="DC222" s="303"/>
      <c r="DD222" s="303"/>
      <c r="DE222" s="303"/>
      <c r="DF222" s="303"/>
      <c r="DG222" s="303"/>
      <c r="DH222" s="303"/>
      <c r="DI222" s="303"/>
      <c r="DJ222" s="303"/>
      <c r="DK222" s="303"/>
      <c r="DL222" s="303"/>
      <c r="DM222" s="303"/>
      <c r="DN222" s="303"/>
      <c r="DO222" s="303"/>
      <c r="DP222" s="303"/>
      <c r="DQ222" s="303"/>
      <c r="DR222" s="303"/>
      <c r="DS222" s="303"/>
      <c r="DT222" s="303"/>
      <c r="DU222" s="303"/>
      <c r="DV222" s="303"/>
      <c r="DW222" s="303"/>
      <c r="DX222" s="303"/>
      <c r="DY222" s="303"/>
      <c r="DZ222" s="303"/>
      <c r="EA222" s="303"/>
      <c r="EB222" s="303"/>
      <c r="EC222" s="303"/>
      <c r="ED222" s="303"/>
      <c r="EE222" s="303"/>
      <c r="EF222" s="303"/>
      <c r="EG222" s="303"/>
      <c r="EH222" s="303"/>
      <c r="EI222" s="303"/>
      <c r="EJ222" s="303"/>
      <c r="EK222" s="303"/>
      <c r="EL222" s="303"/>
      <c r="EM222" s="303"/>
      <c r="EN222" s="303"/>
      <c r="EO222" s="303"/>
      <c r="EP222" s="303"/>
      <c r="EQ222" s="303"/>
      <c r="ER222" s="303"/>
      <c r="ES222" s="303"/>
      <c r="ET222" s="303"/>
      <c r="EU222" s="303"/>
      <c r="EV222" s="303"/>
      <c r="EW222" s="303"/>
      <c r="EX222" s="303"/>
      <c r="EY222" s="303"/>
      <c r="EZ222" s="303"/>
      <c r="FA222" s="303"/>
      <c r="FB222" s="303"/>
      <c r="FC222" s="303"/>
      <c r="FD222" s="303"/>
      <c r="FE222" s="303"/>
      <c r="FF222" s="260"/>
      <c r="FH222" s="260"/>
      <c r="FI222" s="260"/>
      <c r="FJ222" s="260"/>
      <c r="FK222" s="260"/>
      <c r="FL222" s="260"/>
      <c r="FM222" s="260"/>
      <c r="FN222" s="260"/>
      <c r="FO222" s="260"/>
    </row>
    <row r="223" spans="1:171" ht="15.75" customHeight="1">
      <c r="A223" s="303"/>
      <c r="B223" s="303"/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3"/>
      <c r="Y223" s="303"/>
      <c r="Z223" s="303"/>
      <c r="AA223" s="303"/>
      <c r="AB223" s="303"/>
      <c r="AC223" s="303"/>
      <c r="AD223" s="303"/>
      <c r="AE223" s="303"/>
      <c r="AF223" s="303"/>
      <c r="AG223" s="303"/>
      <c r="AH223" s="303"/>
      <c r="AI223" s="303"/>
      <c r="AJ223" s="303"/>
      <c r="AK223" s="303"/>
      <c r="AL223" s="303"/>
      <c r="AM223" s="303"/>
      <c r="AN223" s="303"/>
      <c r="AO223" s="303"/>
      <c r="AP223" s="303"/>
      <c r="AQ223" s="303"/>
      <c r="AR223" s="303"/>
      <c r="AS223" s="303"/>
      <c r="AT223" s="303"/>
      <c r="AU223" s="303"/>
      <c r="AV223" s="303"/>
      <c r="AW223" s="303"/>
      <c r="AX223" s="303"/>
      <c r="AY223" s="303"/>
      <c r="AZ223" s="303"/>
      <c r="BA223" s="303"/>
      <c r="BB223" s="303"/>
      <c r="BC223" s="303"/>
      <c r="BD223" s="303"/>
      <c r="BE223" s="303"/>
      <c r="BF223" s="303"/>
      <c r="BG223" s="303"/>
      <c r="BH223" s="303"/>
      <c r="BI223" s="303"/>
      <c r="BJ223" s="303"/>
      <c r="BK223" s="303"/>
      <c r="BL223" s="303"/>
      <c r="BM223" s="303"/>
      <c r="BN223" s="303"/>
      <c r="BO223" s="303"/>
      <c r="BP223" s="303"/>
      <c r="BQ223" s="303"/>
      <c r="BR223" s="303"/>
      <c r="BS223" s="303"/>
      <c r="BT223" s="303"/>
      <c r="BU223" s="303"/>
      <c r="BV223" s="303"/>
      <c r="BW223" s="303"/>
      <c r="BX223" s="303"/>
      <c r="BY223" s="303"/>
      <c r="BZ223" s="303"/>
      <c r="CA223" s="303"/>
      <c r="CB223" s="303"/>
      <c r="CC223" s="303"/>
      <c r="CD223" s="303"/>
      <c r="CE223" s="303"/>
      <c r="CF223" s="303"/>
      <c r="CG223" s="303"/>
      <c r="CH223" s="303"/>
      <c r="CI223" s="303"/>
      <c r="CJ223" s="303"/>
      <c r="CK223" s="303"/>
      <c r="CL223" s="303"/>
      <c r="CM223" s="303"/>
      <c r="CN223" s="303"/>
      <c r="CO223" s="303"/>
      <c r="CP223" s="303"/>
      <c r="CQ223" s="303"/>
      <c r="CR223" s="303"/>
      <c r="CS223" s="303"/>
      <c r="CT223" s="303"/>
      <c r="CU223" s="303"/>
      <c r="CV223" s="303"/>
      <c r="CW223" s="303"/>
      <c r="CX223" s="303"/>
      <c r="CY223" s="303"/>
      <c r="CZ223" s="303"/>
      <c r="DA223" s="303"/>
      <c r="DB223" s="303"/>
      <c r="DC223" s="303"/>
      <c r="DD223" s="303"/>
      <c r="DE223" s="303"/>
      <c r="DF223" s="303"/>
      <c r="DG223" s="303"/>
      <c r="DH223" s="303"/>
      <c r="DI223" s="303"/>
      <c r="DJ223" s="303"/>
      <c r="DK223" s="303"/>
      <c r="DL223" s="303"/>
      <c r="DM223" s="303"/>
      <c r="DN223" s="303"/>
      <c r="DO223" s="303"/>
      <c r="DP223" s="303"/>
      <c r="DQ223" s="303"/>
      <c r="DR223" s="303"/>
      <c r="DS223" s="303"/>
      <c r="DT223" s="303"/>
      <c r="DU223" s="303"/>
      <c r="DV223" s="303"/>
      <c r="DW223" s="303"/>
      <c r="DX223" s="303"/>
      <c r="DY223" s="303"/>
      <c r="DZ223" s="303"/>
      <c r="EA223" s="303"/>
      <c r="EB223" s="303"/>
      <c r="EC223" s="303"/>
      <c r="ED223" s="303"/>
      <c r="EE223" s="303"/>
      <c r="EF223" s="303"/>
      <c r="EG223" s="303"/>
      <c r="EH223" s="303"/>
      <c r="EI223" s="303"/>
      <c r="EJ223" s="303"/>
      <c r="EK223" s="303"/>
      <c r="EL223" s="303"/>
      <c r="EM223" s="303"/>
      <c r="EN223" s="303"/>
      <c r="EO223" s="303"/>
      <c r="EP223" s="303"/>
      <c r="EQ223" s="303"/>
      <c r="ER223" s="303"/>
      <c r="ES223" s="303"/>
      <c r="ET223" s="303"/>
      <c r="EU223" s="303"/>
      <c r="EV223" s="303"/>
      <c r="EW223" s="303"/>
      <c r="EX223" s="303"/>
      <c r="EY223" s="303"/>
      <c r="EZ223" s="303"/>
      <c r="FA223" s="303"/>
      <c r="FB223" s="303"/>
      <c r="FC223" s="303"/>
      <c r="FD223" s="303"/>
      <c r="FE223" s="303"/>
      <c r="FF223" s="260"/>
      <c r="FH223" s="260"/>
      <c r="FI223" s="260"/>
      <c r="FJ223" s="260"/>
      <c r="FK223" s="260"/>
      <c r="FL223" s="260"/>
      <c r="FM223" s="260"/>
      <c r="FN223" s="260"/>
      <c r="FO223" s="260"/>
    </row>
    <row r="224" spans="1:171" ht="15.75" customHeight="1">
      <c r="A224" s="303"/>
      <c r="B224" s="303"/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  <c r="O224" s="303"/>
      <c r="P224" s="303"/>
      <c r="Q224" s="303"/>
      <c r="R224" s="303"/>
      <c r="S224" s="303"/>
      <c r="T224" s="303"/>
      <c r="U224" s="303"/>
      <c r="V224" s="303"/>
      <c r="W224" s="303"/>
      <c r="X224" s="303"/>
      <c r="Y224" s="303"/>
      <c r="Z224" s="303"/>
      <c r="AA224" s="303"/>
      <c r="AB224" s="303"/>
      <c r="AC224" s="303"/>
      <c r="AD224" s="303"/>
      <c r="AE224" s="303"/>
      <c r="AF224" s="303"/>
      <c r="AG224" s="303"/>
      <c r="AH224" s="303"/>
      <c r="AI224" s="303"/>
      <c r="AJ224" s="303"/>
      <c r="AK224" s="303"/>
      <c r="AL224" s="303"/>
      <c r="AM224" s="303"/>
      <c r="AN224" s="303"/>
      <c r="AO224" s="303"/>
      <c r="AP224" s="303"/>
      <c r="AQ224" s="303"/>
      <c r="AR224" s="303"/>
      <c r="AS224" s="303"/>
      <c r="AT224" s="303"/>
      <c r="AU224" s="303"/>
      <c r="AV224" s="303"/>
      <c r="AW224" s="303"/>
      <c r="AX224" s="303"/>
      <c r="AY224" s="303"/>
      <c r="AZ224" s="303"/>
      <c r="BA224" s="303"/>
      <c r="BB224" s="303"/>
      <c r="BC224" s="303"/>
      <c r="BD224" s="303"/>
      <c r="BE224" s="303"/>
      <c r="BF224" s="303"/>
      <c r="BG224" s="303"/>
      <c r="BH224" s="303"/>
      <c r="BI224" s="303"/>
      <c r="BJ224" s="303"/>
      <c r="BK224" s="303"/>
      <c r="BL224" s="303"/>
      <c r="BM224" s="303"/>
      <c r="BN224" s="303"/>
      <c r="BO224" s="303"/>
      <c r="BP224" s="303"/>
      <c r="BQ224" s="303"/>
      <c r="BR224" s="303"/>
      <c r="BS224" s="303"/>
      <c r="BT224" s="303"/>
      <c r="BU224" s="303"/>
      <c r="BV224" s="303"/>
      <c r="BW224" s="303"/>
      <c r="BX224" s="303"/>
      <c r="BY224" s="303"/>
      <c r="BZ224" s="303"/>
      <c r="CA224" s="303"/>
      <c r="CB224" s="303"/>
      <c r="CC224" s="303"/>
      <c r="CD224" s="303"/>
      <c r="CE224" s="303"/>
      <c r="CF224" s="303"/>
      <c r="CG224" s="303"/>
      <c r="CH224" s="303"/>
      <c r="CI224" s="303"/>
      <c r="CJ224" s="303"/>
      <c r="CK224" s="303"/>
      <c r="CL224" s="303"/>
      <c r="CM224" s="303"/>
      <c r="CN224" s="303"/>
      <c r="CO224" s="303"/>
      <c r="CP224" s="303"/>
      <c r="CQ224" s="303"/>
      <c r="CR224" s="303"/>
      <c r="CS224" s="303"/>
      <c r="CT224" s="303"/>
      <c r="CU224" s="303"/>
      <c r="CV224" s="303"/>
      <c r="CW224" s="303"/>
      <c r="CX224" s="303"/>
      <c r="CY224" s="303"/>
      <c r="CZ224" s="303"/>
      <c r="DA224" s="303"/>
      <c r="DB224" s="303"/>
      <c r="DC224" s="303"/>
      <c r="DD224" s="303"/>
      <c r="DE224" s="303"/>
      <c r="DF224" s="303"/>
      <c r="DG224" s="303"/>
      <c r="DH224" s="303"/>
      <c r="DI224" s="303"/>
      <c r="DJ224" s="303"/>
      <c r="DK224" s="303"/>
      <c r="DL224" s="303"/>
      <c r="DM224" s="303"/>
      <c r="DN224" s="303"/>
      <c r="DO224" s="303"/>
      <c r="DP224" s="303"/>
      <c r="DQ224" s="303"/>
      <c r="DR224" s="303"/>
      <c r="DS224" s="303"/>
      <c r="DT224" s="303"/>
      <c r="DU224" s="303"/>
      <c r="DV224" s="303"/>
      <c r="DW224" s="303"/>
      <c r="DX224" s="303"/>
      <c r="DY224" s="303"/>
      <c r="DZ224" s="303"/>
      <c r="EA224" s="303"/>
      <c r="EB224" s="303"/>
      <c r="EC224" s="303"/>
      <c r="ED224" s="303"/>
      <c r="EE224" s="303"/>
      <c r="EF224" s="303"/>
      <c r="EG224" s="303"/>
      <c r="EH224" s="303"/>
      <c r="EI224" s="303"/>
      <c r="EJ224" s="303"/>
      <c r="EK224" s="303"/>
      <c r="EL224" s="303"/>
      <c r="EM224" s="303"/>
      <c r="EN224" s="303"/>
      <c r="EO224" s="303"/>
      <c r="EP224" s="303"/>
      <c r="EQ224" s="303"/>
      <c r="ER224" s="303"/>
      <c r="ES224" s="303"/>
      <c r="ET224" s="303"/>
      <c r="EU224" s="303"/>
      <c r="EV224" s="303"/>
      <c r="EW224" s="303"/>
      <c r="EX224" s="303"/>
      <c r="EY224" s="303"/>
      <c r="EZ224" s="303"/>
      <c r="FA224" s="303"/>
      <c r="FB224" s="303"/>
      <c r="FC224" s="303"/>
      <c r="FD224" s="303"/>
      <c r="FE224" s="303"/>
      <c r="FF224" s="260"/>
      <c r="FH224" s="260"/>
      <c r="FI224" s="260"/>
      <c r="FJ224" s="260"/>
      <c r="FK224" s="260"/>
      <c r="FL224" s="260"/>
      <c r="FM224" s="260"/>
      <c r="FN224" s="260"/>
      <c r="FO224" s="260"/>
    </row>
    <row r="225" spans="1:171" ht="15.75" customHeight="1">
      <c r="A225" s="303"/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  <c r="AA225" s="303"/>
      <c r="AB225" s="303"/>
      <c r="AC225" s="303"/>
      <c r="AD225" s="303"/>
      <c r="AE225" s="303"/>
      <c r="AF225" s="303"/>
      <c r="AG225" s="303"/>
      <c r="AH225" s="303"/>
      <c r="AI225" s="303"/>
      <c r="AJ225" s="303"/>
      <c r="AK225" s="303"/>
      <c r="AL225" s="303"/>
      <c r="AM225" s="303"/>
      <c r="AN225" s="303"/>
      <c r="AO225" s="303"/>
      <c r="AP225" s="303"/>
      <c r="AQ225" s="303"/>
      <c r="AR225" s="303"/>
      <c r="AS225" s="303"/>
      <c r="AT225" s="303"/>
      <c r="AU225" s="303"/>
      <c r="AV225" s="303"/>
      <c r="AW225" s="303"/>
      <c r="AX225" s="303"/>
      <c r="AY225" s="303"/>
      <c r="AZ225" s="303"/>
      <c r="BA225" s="303"/>
      <c r="BB225" s="303"/>
      <c r="BC225" s="303"/>
      <c r="BD225" s="303"/>
      <c r="BE225" s="303"/>
      <c r="BF225" s="303"/>
      <c r="BG225" s="303"/>
      <c r="BH225" s="303"/>
      <c r="BI225" s="303"/>
      <c r="BJ225" s="303"/>
      <c r="BK225" s="303"/>
      <c r="BL225" s="303"/>
      <c r="BM225" s="303"/>
      <c r="BN225" s="303"/>
      <c r="BO225" s="303"/>
      <c r="BP225" s="303"/>
      <c r="BQ225" s="303"/>
      <c r="BR225" s="303"/>
      <c r="BS225" s="303"/>
      <c r="BT225" s="303"/>
      <c r="BU225" s="303"/>
      <c r="BV225" s="303"/>
      <c r="BW225" s="303"/>
      <c r="BX225" s="303"/>
      <c r="BY225" s="303"/>
      <c r="BZ225" s="303"/>
      <c r="CA225" s="303"/>
      <c r="CB225" s="303"/>
      <c r="CC225" s="303"/>
      <c r="CD225" s="303"/>
      <c r="CE225" s="303"/>
      <c r="CF225" s="303"/>
      <c r="CG225" s="303"/>
      <c r="CH225" s="303"/>
      <c r="CI225" s="303"/>
      <c r="CJ225" s="303"/>
      <c r="CK225" s="303"/>
      <c r="CL225" s="303"/>
      <c r="CM225" s="303"/>
      <c r="CN225" s="303"/>
      <c r="CO225" s="303"/>
      <c r="CP225" s="303"/>
      <c r="CQ225" s="303"/>
      <c r="CR225" s="303"/>
      <c r="CS225" s="303"/>
      <c r="CT225" s="303"/>
      <c r="CU225" s="303"/>
      <c r="CV225" s="303"/>
      <c r="CW225" s="303"/>
      <c r="CX225" s="303"/>
      <c r="CY225" s="303"/>
      <c r="CZ225" s="303"/>
      <c r="DA225" s="303"/>
      <c r="DB225" s="303"/>
      <c r="DC225" s="303"/>
      <c r="DD225" s="303"/>
      <c r="DE225" s="303"/>
      <c r="DF225" s="303"/>
      <c r="DG225" s="303"/>
      <c r="DH225" s="303"/>
      <c r="DI225" s="303"/>
      <c r="DJ225" s="303"/>
      <c r="DK225" s="303"/>
      <c r="DL225" s="303"/>
      <c r="DM225" s="303"/>
      <c r="DN225" s="303"/>
      <c r="DO225" s="303"/>
      <c r="DP225" s="303"/>
      <c r="DQ225" s="303"/>
      <c r="DR225" s="303"/>
      <c r="DS225" s="303"/>
      <c r="DT225" s="303"/>
      <c r="DU225" s="303"/>
      <c r="DV225" s="303"/>
      <c r="DW225" s="303"/>
      <c r="DX225" s="303"/>
      <c r="DY225" s="303"/>
      <c r="DZ225" s="303"/>
      <c r="EA225" s="303"/>
      <c r="EB225" s="303"/>
      <c r="EC225" s="303"/>
      <c r="ED225" s="303"/>
      <c r="EE225" s="303"/>
      <c r="EF225" s="303"/>
      <c r="EG225" s="303"/>
      <c r="EH225" s="303"/>
      <c r="EI225" s="303"/>
      <c r="EJ225" s="303"/>
      <c r="EK225" s="303"/>
      <c r="EL225" s="303"/>
      <c r="EM225" s="303"/>
      <c r="EN225" s="303"/>
      <c r="EO225" s="303"/>
      <c r="EP225" s="303"/>
      <c r="EQ225" s="303"/>
      <c r="ER225" s="303"/>
      <c r="ES225" s="303"/>
      <c r="ET225" s="303"/>
      <c r="EU225" s="303"/>
      <c r="EV225" s="303"/>
      <c r="EW225" s="303"/>
      <c r="EX225" s="303"/>
      <c r="EY225" s="303"/>
      <c r="EZ225" s="303"/>
      <c r="FA225" s="303"/>
      <c r="FB225" s="303"/>
      <c r="FC225" s="303"/>
      <c r="FD225" s="303"/>
      <c r="FE225" s="303"/>
      <c r="FF225" s="260"/>
      <c r="FH225" s="260"/>
      <c r="FI225" s="260"/>
      <c r="FJ225" s="260"/>
      <c r="FK225" s="260"/>
      <c r="FL225" s="260"/>
      <c r="FM225" s="260"/>
      <c r="FN225" s="260"/>
      <c r="FO225" s="260"/>
    </row>
    <row r="226" spans="1:171" ht="15.75" customHeight="1">
      <c r="A226" s="303"/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  <c r="AA226" s="303"/>
      <c r="AB226" s="303"/>
      <c r="AC226" s="303"/>
      <c r="AD226" s="303"/>
      <c r="AE226" s="303"/>
      <c r="AF226" s="303"/>
      <c r="AG226" s="303"/>
      <c r="AH226" s="303"/>
      <c r="AI226" s="303"/>
      <c r="AJ226" s="303"/>
      <c r="AK226" s="303"/>
      <c r="AL226" s="303"/>
      <c r="AM226" s="303"/>
      <c r="AN226" s="303"/>
      <c r="AO226" s="303"/>
      <c r="AP226" s="303"/>
      <c r="AQ226" s="303"/>
      <c r="AR226" s="303"/>
      <c r="AS226" s="303"/>
      <c r="AT226" s="303"/>
      <c r="AU226" s="303"/>
      <c r="AV226" s="303"/>
      <c r="AW226" s="303"/>
      <c r="AX226" s="303"/>
      <c r="AY226" s="303"/>
      <c r="AZ226" s="303"/>
      <c r="BA226" s="303"/>
      <c r="BB226" s="303"/>
      <c r="BC226" s="303"/>
      <c r="BD226" s="303"/>
      <c r="BE226" s="303"/>
      <c r="BF226" s="303"/>
      <c r="BG226" s="303"/>
      <c r="BH226" s="303"/>
      <c r="BI226" s="303"/>
      <c r="BJ226" s="303"/>
      <c r="BK226" s="303"/>
      <c r="BL226" s="303"/>
      <c r="BM226" s="303"/>
      <c r="BN226" s="303"/>
      <c r="BO226" s="303"/>
      <c r="BP226" s="303"/>
      <c r="BQ226" s="303"/>
      <c r="BR226" s="303"/>
      <c r="BS226" s="303"/>
      <c r="BT226" s="303"/>
      <c r="BU226" s="303"/>
      <c r="BV226" s="303"/>
      <c r="BW226" s="303"/>
      <c r="BX226" s="303"/>
      <c r="BY226" s="303"/>
      <c r="BZ226" s="303"/>
      <c r="CA226" s="303"/>
      <c r="CB226" s="303"/>
      <c r="CC226" s="303"/>
      <c r="CD226" s="303"/>
      <c r="CE226" s="303"/>
      <c r="CF226" s="303"/>
      <c r="CG226" s="303"/>
      <c r="CH226" s="303"/>
      <c r="CI226" s="303"/>
      <c r="CJ226" s="303"/>
      <c r="CK226" s="303"/>
      <c r="CL226" s="303"/>
      <c r="CM226" s="303"/>
      <c r="CN226" s="303"/>
      <c r="CO226" s="303"/>
      <c r="CP226" s="303"/>
      <c r="CQ226" s="303"/>
      <c r="CR226" s="303"/>
      <c r="CS226" s="303"/>
      <c r="CT226" s="303"/>
      <c r="CU226" s="303"/>
      <c r="CV226" s="303"/>
      <c r="CW226" s="303"/>
      <c r="CX226" s="303"/>
      <c r="CY226" s="303"/>
      <c r="CZ226" s="303"/>
      <c r="DA226" s="303"/>
      <c r="DB226" s="303"/>
      <c r="DC226" s="303"/>
      <c r="DD226" s="303"/>
      <c r="DE226" s="303"/>
      <c r="DF226" s="303"/>
      <c r="DG226" s="303"/>
      <c r="DH226" s="303"/>
      <c r="DI226" s="303"/>
      <c r="DJ226" s="303"/>
      <c r="DK226" s="303"/>
      <c r="DL226" s="303"/>
      <c r="DM226" s="303"/>
      <c r="DN226" s="303"/>
      <c r="DO226" s="303"/>
      <c r="DP226" s="303"/>
      <c r="DQ226" s="303"/>
      <c r="DR226" s="303"/>
      <c r="DS226" s="303"/>
      <c r="DT226" s="303"/>
      <c r="DU226" s="303"/>
      <c r="DV226" s="303"/>
      <c r="DW226" s="303"/>
      <c r="DX226" s="303"/>
      <c r="DY226" s="303"/>
      <c r="DZ226" s="303"/>
      <c r="EA226" s="303"/>
      <c r="EB226" s="303"/>
      <c r="EC226" s="303"/>
      <c r="ED226" s="303"/>
      <c r="EE226" s="303"/>
      <c r="EF226" s="303"/>
      <c r="EG226" s="303"/>
      <c r="EH226" s="303"/>
      <c r="EI226" s="303"/>
      <c r="EJ226" s="303"/>
      <c r="EK226" s="303"/>
      <c r="EL226" s="303"/>
      <c r="EM226" s="303"/>
      <c r="EN226" s="303"/>
      <c r="EO226" s="303"/>
      <c r="EP226" s="303"/>
      <c r="EQ226" s="303"/>
      <c r="ER226" s="303"/>
      <c r="ES226" s="303"/>
      <c r="ET226" s="303"/>
      <c r="EU226" s="303"/>
      <c r="EV226" s="303"/>
      <c r="EW226" s="303"/>
      <c r="EX226" s="303"/>
      <c r="EY226" s="303"/>
      <c r="EZ226" s="303"/>
      <c r="FA226" s="303"/>
      <c r="FB226" s="303"/>
      <c r="FC226" s="303"/>
      <c r="FD226" s="303"/>
      <c r="FE226" s="303"/>
      <c r="FF226" s="260"/>
      <c r="FH226" s="260"/>
      <c r="FI226" s="260"/>
      <c r="FJ226" s="260"/>
      <c r="FK226" s="260"/>
      <c r="FL226" s="260"/>
      <c r="FM226" s="260"/>
      <c r="FN226" s="260"/>
      <c r="FO226" s="260"/>
    </row>
    <row r="227" spans="1:171" ht="15.75" customHeight="1">
      <c r="A227" s="303"/>
      <c r="B227" s="303"/>
      <c r="C227" s="303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  <c r="AA227" s="303"/>
      <c r="AB227" s="303"/>
      <c r="AC227" s="303"/>
      <c r="AD227" s="303"/>
      <c r="AE227" s="303"/>
      <c r="AF227" s="303"/>
      <c r="AG227" s="303"/>
      <c r="AH227" s="303"/>
      <c r="AI227" s="303"/>
      <c r="AJ227" s="303"/>
      <c r="AK227" s="303"/>
      <c r="AL227" s="303"/>
      <c r="AM227" s="303"/>
      <c r="AN227" s="303"/>
      <c r="AO227" s="303"/>
      <c r="AP227" s="303"/>
      <c r="AQ227" s="303"/>
      <c r="AR227" s="303"/>
      <c r="AS227" s="303"/>
      <c r="AT227" s="303"/>
      <c r="AU227" s="303"/>
      <c r="AV227" s="303"/>
      <c r="AW227" s="303"/>
      <c r="AX227" s="303"/>
      <c r="AY227" s="303"/>
      <c r="AZ227" s="303"/>
      <c r="BA227" s="303"/>
      <c r="BB227" s="303"/>
      <c r="BC227" s="303"/>
      <c r="BD227" s="303"/>
      <c r="BE227" s="303"/>
      <c r="BF227" s="303"/>
      <c r="BG227" s="303"/>
      <c r="BH227" s="303"/>
      <c r="BI227" s="303"/>
      <c r="BJ227" s="303"/>
      <c r="BK227" s="303"/>
      <c r="BL227" s="303"/>
      <c r="BM227" s="303"/>
      <c r="BN227" s="303"/>
      <c r="BO227" s="303"/>
      <c r="BP227" s="303"/>
      <c r="BQ227" s="303"/>
      <c r="BR227" s="303"/>
      <c r="BS227" s="303"/>
      <c r="BT227" s="303"/>
      <c r="BU227" s="303"/>
      <c r="BV227" s="303"/>
      <c r="BW227" s="303"/>
      <c r="BX227" s="303"/>
      <c r="BY227" s="303"/>
      <c r="BZ227" s="303"/>
      <c r="CA227" s="303"/>
      <c r="CB227" s="303"/>
      <c r="CC227" s="303"/>
      <c r="CD227" s="303"/>
      <c r="CE227" s="303"/>
      <c r="CF227" s="303"/>
      <c r="CG227" s="303"/>
      <c r="CH227" s="303"/>
      <c r="CI227" s="303"/>
      <c r="CJ227" s="303"/>
      <c r="CK227" s="303"/>
      <c r="CL227" s="303"/>
      <c r="CM227" s="303"/>
      <c r="CN227" s="303"/>
      <c r="CO227" s="303"/>
      <c r="CP227" s="303"/>
      <c r="CQ227" s="303"/>
      <c r="CR227" s="303"/>
      <c r="CS227" s="303"/>
      <c r="CT227" s="303"/>
      <c r="CU227" s="303"/>
      <c r="CV227" s="303"/>
      <c r="CW227" s="303"/>
      <c r="CX227" s="303"/>
      <c r="CY227" s="303"/>
      <c r="CZ227" s="303"/>
      <c r="DA227" s="303"/>
      <c r="DB227" s="303"/>
      <c r="DC227" s="303"/>
      <c r="DD227" s="303"/>
      <c r="DE227" s="303"/>
      <c r="DF227" s="303"/>
      <c r="DG227" s="303"/>
      <c r="DH227" s="303"/>
      <c r="DI227" s="303"/>
      <c r="DJ227" s="303"/>
      <c r="DK227" s="303"/>
      <c r="DL227" s="303"/>
      <c r="DM227" s="303"/>
      <c r="DN227" s="303"/>
      <c r="DO227" s="303"/>
      <c r="DP227" s="303"/>
      <c r="DQ227" s="303"/>
      <c r="DR227" s="303"/>
      <c r="DS227" s="303"/>
      <c r="DT227" s="303"/>
      <c r="DU227" s="303"/>
      <c r="DV227" s="303"/>
      <c r="DW227" s="303"/>
      <c r="DX227" s="303"/>
      <c r="DY227" s="303"/>
      <c r="DZ227" s="303"/>
      <c r="EA227" s="303"/>
      <c r="EB227" s="303"/>
      <c r="EC227" s="303"/>
      <c r="ED227" s="303"/>
      <c r="EE227" s="303"/>
      <c r="EF227" s="303"/>
      <c r="EG227" s="303"/>
      <c r="EH227" s="303"/>
      <c r="EI227" s="303"/>
      <c r="EJ227" s="303"/>
      <c r="EK227" s="303"/>
      <c r="EL227" s="303"/>
      <c r="EM227" s="303"/>
      <c r="EN227" s="303"/>
      <c r="EO227" s="303"/>
      <c r="EP227" s="303"/>
      <c r="EQ227" s="303"/>
      <c r="ER227" s="303"/>
      <c r="ES227" s="303"/>
      <c r="ET227" s="303"/>
      <c r="EU227" s="303"/>
      <c r="EV227" s="303"/>
      <c r="EW227" s="303"/>
      <c r="EX227" s="303"/>
      <c r="EY227" s="303"/>
      <c r="EZ227" s="303"/>
      <c r="FA227" s="303"/>
      <c r="FB227" s="303"/>
      <c r="FC227" s="303"/>
      <c r="FD227" s="303"/>
      <c r="FE227" s="303"/>
      <c r="FF227" s="260"/>
      <c r="FH227" s="260"/>
      <c r="FI227" s="260"/>
      <c r="FJ227" s="260"/>
      <c r="FK227" s="260"/>
      <c r="FL227" s="260"/>
      <c r="FM227" s="260"/>
      <c r="FN227" s="260"/>
      <c r="FO227" s="260"/>
    </row>
    <row r="228" spans="1:171" ht="15.75" customHeight="1">
      <c r="A228" s="303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  <c r="N228" s="303"/>
      <c r="O228" s="303"/>
      <c r="P228" s="303"/>
      <c r="Q228" s="303"/>
      <c r="R228" s="303"/>
      <c r="S228" s="303"/>
      <c r="T228" s="303"/>
      <c r="U228" s="303"/>
      <c r="V228" s="303"/>
      <c r="W228" s="303"/>
      <c r="X228" s="303"/>
      <c r="Y228" s="303"/>
      <c r="Z228" s="303"/>
      <c r="AA228" s="303"/>
      <c r="AB228" s="303"/>
      <c r="AC228" s="303"/>
      <c r="AD228" s="303"/>
      <c r="AE228" s="303"/>
      <c r="AF228" s="303"/>
      <c r="AG228" s="303"/>
      <c r="AH228" s="303"/>
      <c r="AI228" s="303"/>
      <c r="AJ228" s="303"/>
      <c r="AK228" s="303"/>
      <c r="AL228" s="303"/>
      <c r="AM228" s="303"/>
      <c r="AN228" s="303"/>
      <c r="AO228" s="303"/>
      <c r="AP228" s="303"/>
      <c r="AQ228" s="303"/>
      <c r="AR228" s="303"/>
      <c r="AS228" s="303"/>
      <c r="AT228" s="303"/>
      <c r="AU228" s="303"/>
      <c r="AV228" s="303"/>
      <c r="AW228" s="303"/>
      <c r="AX228" s="303"/>
      <c r="AY228" s="303"/>
      <c r="AZ228" s="303"/>
      <c r="BA228" s="303"/>
      <c r="BB228" s="303"/>
      <c r="BC228" s="303"/>
      <c r="BD228" s="303"/>
      <c r="BE228" s="303"/>
      <c r="BF228" s="303"/>
      <c r="BG228" s="303"/>
      <c r="BH228" s="303"/>
      <c r="BI228" s="303"/>
      <c r="BJ228" s="303"/>
      <c r="BK228" s="303"/>
      <c r="BL228" s="303"/>
      <c r="BM228" s="303"/>
      <c r="BN228" s="303"/>
      <c r="BO228" s="303"/>
      <c r="BP228" s="303"/>
      <c r="BQ228" s="303"/>
      <c r="BR228" s="303"/>
      <c r="BS228" s="303"/>
      <c r="BT228" s="303"/>
      <c r="BU228" s="303"/>
      <c r="BV228" s="303"/>
      <c r="BW228" s="303"/>
      <c r="BX228" s="303"/>
      <c r="BY228" s="303"/>
      <c r="BZ228" s="303"/>
      <c r="CA228" s="303"/>
      <c r="CB228" s="303"/>
      <c r="CC228" s="303"/>
      <c r="CD228" s="303"/>
      <c r="CE228" s="303"/>
      <c r="CF228" s="303"/>
      <c r="CG228" s="303"/>
      <c r="CH228" s="303"/>
      <c r="CI228" s="303"/>
      <c r="CJ228" s="303"/>
      <c r="CK228" s="303"/>
      <c r="CL228" s="303"/>
      <c r="CM228" s="303"/>
      <c r="CN228" s="303"/>
      <c r="CO228" s="303"/>
      <c r="CP228" s="303"/>
      <c r="CQ228" s="303"/>
      <c r="CR228" s="303"/>
      <c r="CS228" s="303"/>
      <c r="CT228" s="303"/>
      <c r="CU228" s="303"/>
      <c r="CV228" s="303"/>
      <c r="CW228" s="303"/>
      <c r="CX228" s="303"/>
      <c r="CY228" s="303"/>
      <c r="CZ228" s="303"/>
      <c r="DA228" s="303"/>
      <c r="DB228" s="303"/>
      <c r="DC228" s="303"/>
      <c r="DD228" s="303"/>
      <c r="DE228" s="303"/>
      <c r="DF228" s="303"/>
      <c r="DG228" s="303"/>
      <c r="DH228" s="303"/>
      <c r="DI228" s="303"/>
      <c r="DJ228" s="303"/>
      <c r="DK228" s="303"/>
      <c r="DL228" s="303"/>
      <c r="DM228" s="303"/>
      <c r="DN228" s="303"/>
      <c r="DO228" s="303"/>
      <c r="DP228" s="303"/>
      <c r="DQ228" s="303"/>
      <c r="DR228" s="303"/>
      <c r="DS228" s="303"/>
      <c r="DT228" s="303"/>
      <c r="DU228" s="303"/>
      <c r="DV228" s="303"/>
      <c r="DW228" s="303"/>
      <c r="DX228" s="303"/>
      <c r="DY228" s="303"/>
      <c r="DZ228" s="303"/>
      <c r="EA228" s="303"/>
      <c r="EB228" s="303"/>
      <c r="EC228" s="303"/>
      <c r="ED228" s="303"/>
      <c r="EE228" s="303"/>
      <c r="EF228" s="303"/>
      <c r="EG228" s="303"/>
      <c r="EH228" s="303"/>
      <c r="EI228" s="303"/>
      <c r="EJ228" s="303"/>
      <c r="EK228" s="303"/>
      <c r="EL228" s="303"/>
      <c r="EM228" s="303"/>
      <c r="EN228" s="303"/>
      <c r="EO228" s="303"/>
      <c r="EP228" s="303"/>
      <c r="EQ228" s="303"/>
      <c r="ER228" s="303"/>
      <c r="ES228" s="303"/>
      <c r="ET228" s="303"/>
      <c r="EU228" s="303"/>
      <c r="EV228" s="303"/>
      <c r="EW228" s="303"/>
      <c r="EX228" s="303"/>
      <c r="EY228" s="303"/>
      <c r="EZ228" s="303"/>
      <c r="FA228" s="303"/>
      <c r="FB228" s="303"/>
      <c r="FC228" s="303"/>
      <c r="FD228" s="303"/>
      <c r="FE228" s="303"/>
      <c r="FF228" s="260"/>
      <c r="FH228" s="260"/>
      <c r="FI228" s="260"/>
      <c r="FJ228" s="260"/>
      <c r="FK228" s="260"/>
      <c r="FL228" s="260"/>
      <c r="FM228" s="260"/>
      <c r="FN228" s="260"/>
      <c r="FO228" s="260"/>
    </row>
    <row r="229" spans="1:171" ht="15.75" customHeight="1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303"/>
      <c r="AB229" s="303"/>
      <c r="AC229" s="303"/>
      <c r="AD229" s="303"/>
      <c r="AE229" s="303"/>
      <c r="AF229" s="303"/>
      <c r="AG229" s="303"/>
      <c r="AH229" s="303"/>
      <c r="AI229" s="303"/>
      <c r="AJ229" s="303"/>
      <c r="AK229" s="303"/>
      <c r="AL229" s="303"/>
      <c r="AM229" s="303"/>
      <c r="AN229" s="303"/>
      <c r="AO229" s="303"/>
      <c r="AP229" s="303"/>
      <c r="AQ229" s="303"/>
      <c r="AR229" s="303"/>
      <c r="AS229" s="303"/>
      <c r="AT229" s="303"/>
      <c r="AU229" s="303"/>
      <c r="AV229" s="303"/>
      <c r="AW229" s="303"/>
      <c r="AX229" s="303"/>
      <c r="AY229" s="303"/>
      <c r="AZ229" s="303"/>
      <c r="BA229" s="303"/>
      <c r="BB229" s="303"/>
      <c r="BC229" s="303"/>
      <c r="BD229" s="303"/>
      <c r="BE229" s="303"/>
      <c r="BF229" s="303"/>
      <c r="BG229" s="303"/>
      <c r="BH229" s="303"/>
      <c r="BI229" s="303"/>
      <c r="BJ229" s="303"/>
      <c r="BK229" s="303"/>
      <c r="BL229" s="303"/>
      <c r="BM229" s="303"/>
      <c r="BN229" s="303"/>
      <c r="BO229" s="303"/>
      <c r="BP229" s="303"/>
      <c r="BQ229" s="303"/>
      <c r="BR229" s="303"/>
      <c r="BS229" s="303"/>
      <c r="BT229" s="303"/>
      <c r="BU229" s="303"/>
      <c r="BV229" s="303"/>
      <c r="BW229" s="303"/>
      <c r="BX229" s="303"/>
      <c r="BY229" s="303"/>
      <c r="BZ229" s="303"/>
      <c r="CA229" s="303"/>
      <c r="CB229" s="303"/>
      <c r="CC229" s="303"/>
      <c r="CD229" s="303"/>
      <c r="CE229" s="303"/>
      <c r="CF229" s="303"/>
      <c r="CG229" s="303"/>
      <c r="CH229" s="303"/>
      <c r="CI229" s="303"/>
      <c r="CJ229" s="303"/>
      <c r="CK229" s="303"/>
      <c r="CL229" s="303"/>
      <c r="CM229" s="303"/>
      <c r="CN229" s="303"/>
      <c r="CO229" s="303"/>
      <c r="CP229" s="303"/>
      <c r="CQ229" s="303"/>
      <c r="CR229" s="303"/>
      <c r="CS229" s="303"/>
      <c r="CT229" s="303"/>
      <c r="CU229" s="303"/>
      <c r="CV229" s="303"/>
      <c r="CW229" s="303"/>
      <c r="CX229" s="303"/>
      <c r="CY229" s="303"/>
      <c r="CZ229" s="303"/>
      <c r="DA229" s="303"/>
      <c r="DB229" s="303"/>
      <c r="DC229" s="303"/>
      <c r="DD229" s="303"/>
      <c r="DE229" s="303"/>
      <c r="DF229" s="303"/>
      <c r="DG229" s="303"/>
      <c r="DH229" s="303"/>
      <c r="DI229" s="303"/>
      <c r="DJ229" s="303"/>
      <c r="DK229" s="303"/>
      <c r="DL229" s="303"/>
      <c r="DM229" s="303"/>
      <c r="DN229" s="303"/>
      <c r="DO229" s="303"/>
      <c r="DP229" s="303"/>
      <c r="DQ229" s="303"/>
      <c r="DR229" s="303"/>
      <c r="DS229" s="303"/>
      <c r="DT229" s="303"/>
      <c r="DU229" s="303"/>
      <c r="DV229" s="303"/>
      <c r="DW229" s="303"/>
      <c r="DX229" s="303"/>
      <c r="DY229" s="303"/>
      <c r="DZ229" s="303"/>
      <c r="EA229" s="303"/>
      <c r="EB229" s="303"/>
      <c r="EC229" s="303"/>
      <c r="ED229" s="303"/>
      <c r="EE229" s="303"/>
      <c r="EF229" s="303"/>
      <c r="EG229" s="303"/>
      <c r="EH229" s="303"/>
      <c r="EI229" s="303"/>
      <c r="EJ229" s="303"/>
      <c r="EK229" s="303"/>
      <c r="EL229" s="303"/>
      <c r="EM229" s="303"/>
      <c r="EN229" s="303"/>
      <c r="EO229" s="303"/>
      <c r="EP229" s="303"/>
      <c r="EQ229" s="303"/>
      <c r="ER229" s="303"/>
      <c r="ES229" s="303"/>
      <c r="ET229" s="303"/>
      <c r="EU229" s="303"/>
      <c r="EV229" s="303"/>
      <c r="EW229" s="303"/>
      <c r="EX229" s="303"/>
      <c r="EY229" s="303"/>
      <c r="EZ229" s="303"/>
      <c r="FA229" s="303"/>
      <c r="FB229" s="303"/>
      <c r="FC229" s="303"/>
      <c r="FD229" s="303"/>
      <c r="FE229" s="303"/>
      <c r="FF229" s="260"/>
      <c r="FH229" s="260"/>
      <c r="FI229" s="260"/>
      <c r="FJ229" s="260"/>
      <c r="FK229" s="260"/>
      <c r="FL229" s="260"/>
      <c r="FM229" s="260"/>
      <c r="FN229" s="260"/>
      <c r="FO229" s="260"/>
    </row>
    <row r="230" spans="1:171" ht="15.75" customHeight="1">
      <c r="A230" s="303"/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  <c r="AA230" s="303"/>
      <c r="AB230" s="303"/>
      <c r="AC230" s="303"/>
      <c r="AD230" s="303"/>
      <c r="AE230" s="303"/>
      <c r="AF230" s="303"/>
      <c r="AG230" s="303"/>
      <c r="AH230" s="303"/>
      <c r="AI230" s="303"/>
      <c r="AJ230" s="303"/>
      <c r="AK230" s="303"/>
      <c r="AL230" s="303"/>
      <c r="AM230" s="303"/>
      <c r="AN230" s="303"/>
      <c r="AO230" s="303"/>
      <c r="AP230" s="303"/>
      <c r="AQ230" s="303"/>
      <c r="AR230" s="303"/>
      <c r="AS230" s="303"/>
      <c r="AT230" s="303"/>
      <c r="AU230" s="303"/>
      <c r="AV230" s="303"/>
      <c r="AW230" s="303"/>
      <c r="AX230" s="303"/>
      <c r="AY230" s="303"/>
      <c r="AZ230" s="303"/>
      <c r="BA230" s="303"/>
      <c r="BB230" s="303"/>
      <c r="BC230" s="303"/>
      <c r="BD230" s="303"/>
      <c r="BE230" s="303"/>
      <c r="BF230" s="303"/>
      <c r="BG230" s="303"/>
      <c r="BH230" s="303"/>
      <c r="BI230" s="303"/>
      <c r="BJ230" s="303"/>
      <c r="BK230" s="303"/>
      <c r="BL230" s="303"/>
      <c r="BM230" s="303"/>
      <c r="BN230" s="303"/>
      <c r="BO230" s="303"/>
      <c r="BP230" s="303"/>
      <c r="BQ230" s="303"/>
      <c r="BR230" s="303"/>
      <c r="BS230" s="303"/>
      <c r="BT230" s="303"/>
      <c r="BU230" s="303"/>
      <c r="BV230" s="303"/>
      <c r="BW230" s="303"/>
      <c r="BX230" s="303"/>
      <c r="BY230" s="303"/>
      <c r="BZ230" s="303"/>
      <c r="CA230" s="303"/>
      <c r="CB230" s="303"/>
      <c r="CC230" s="303"/>
      <c r="CD230" s="303"/>
      <c r="CE230" s="303"/>
      <c r="CF230" s="303"/>
      <c r="CG230" s="303"/>
      <c r="CH230" s="303"/>
      <c r="CI230" s="303"/>
      <c r="CJ230" s="303"/>
      <c r="CK230" s="303"/>
      <c r="CL230" s="303"/>
      <c r="CM230" s="303"/>
      <c r="CN230" s="303"/>
      <c r="CO230" s="303"/>
      <c r="CP230" s="303"/>
      <c r="CQ230" s="303"/>
      <c r="CR230" s="303"/>
      <c r="CS230" s="303"/>
      <c r="CT230" s="303"/>
      <c r="CU230" s="303"/>
      <c r="CV230" s="303"/>
      <c r="CW230" s="303"/>
      <c r="CX230" s="303"/>
      <c r="CY230" s="303"/>
      <c r="CZ230" s="303"/>
      <c r="DA230" s="303"/>
      <c r="DB230" s="303"/>
      <c r="DC230" s="303"/>
      <c r="DD230" s="303"/>
      <c r="DE230" s="303"/>
      <c r="DF230" s="303"/>
      <c r="DG230" s="303"/>
      <c r="DH230" s="303"/>
      <c r="DI230" s="303"/>
      <c r="DJ230" s="303"/>
      <c r="DK230" s="303"/>
      <c r="DL230" s="303"/>
      <c r="DM230" s="303"/>
      <c r="DN230" s="303"/>
      <c r="DO230" s="303"/>
      <c r="DP230" s="303"/>
      <c r="DQ230" s="303"/>
      <c r="DR230" s="303"/>
      <c r="DS230" s="303"/>
      <c r="DT230" s="303"/>
      <c r="DU230" s="303"/>
      <c r="DV230" s="303"/>
      <c r="DW230" s="303"/>
      <c r="DX230" s="303"/>
      <c r="DY230" s="303"/>
      <c r="DZ230" s="303"/>
      <c r="EA230" s="303"/>
      <c r="EB230" s="303"/>
      <c r="EC230" s="303"/>
      <c r="ED230" s="303"/>
      <c r="EE230" s="303"/>
      <c r="EF230" s="303"/>
      <c r="EG230" s="303"/>
      <c r="EH230" s="303"/>
      <c r="EI230" s="303"/>
      <c r="EJ230" s="303"/>
      <c r="EK230" s="303"/>
      <c r="EL230" s="303"/>
      <c r="EM230" s="303"/>
      <c r="EN230" s="303"/>
      <c r="EO230" s="303"/>
      <c r="EP230" s="303"/>
      <c r="EQ230" s="303"/>
      <c r="ER230" s="303"/>
      <c r="ES230" s="303"/>
      <c r="ET230" s="303"/>
      <c r="EU230" s="303"/>
      <c r="EV230" s="303"/>
      <c r="EW230" s="303"/>
      <c r="EX230" s="303"/>
      <c r="EY230" s="303"/>
      <c r="EZ230" s="303"/>
      <c r="FA230" s="303"/>
      <c r="FB230" s="303"/>
      <c r="FC230" s="303"/>
      <c r="FD230" s="303"/>
      <c r="FE230" s="303"/>
      <c r="FF230" s="260"/>
      <c r="FH230" s="260"/>
      <c r="FI230" s="260"/>
      <c r="FJ230" s="260"/>
      <c r="FK230" s="260"/>
      <c r="FL230" s="260"/>
      <c r="FM230" s="260"/>
      <c r="FN230" s="260"/>
      <c r="FO230" s="260"/>
    </row>
    <row r="231" spans="1:171" ht="15.75" customHeight="1">
      <c r="A231" s="303"/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303"/>
      <c r="AB231" s="303"/>
      <c r="AC231" s="303"/>
      <c r="AD231" s="303"/>
      <c r="AE231" s="303"/>
      <c r="AF231" s="303"/>
      <c r="AG231" s="303"/>
      <c r="AH231" s="303"/>
      <c r="AI231" s="303"/>
      <c r="AJ231" s="303"/>
      <c r="AK231" s="303"/>
      <c r="AL231" s="303"/>
      <c r="AM231" s="303"/>
      <c r="AN231" s="303"/>
      <c r="AO231" s="303"/>
      <c r="AP231" s="303"/>
      <c r="AQ231" s="303"/>
      <c r="AR231" s="303"/>
      <c r="AS231" s="303"/>
      <c r="AT231" s="303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303"/>
      <c r="BF231" s="303"/>
      <c r="BG231" s="303"/>
      <c r="BH231" s="303"/>
      <c r="BI231" s="303"/>
      <c r="BJ231" s="303"/>
      <c r="BK231" s="303"/>
      <c r="BL231" s="303"/>
      <c r="BM231" s="303"/>
      <c r="BN231" s="303"/>
      <c r="BO231" s="303"/>
      <c r="BP231" s="303"/>
      <c r="BQ231" s="303"/>
      <c r="BR231" s="303"/>
      <c r="BS231" s="303"/>
      <c r="BT231" s="303"/>
      <c r="BU231" s="303"/>
      <c r="BV231" s="303"/>
      <c r="BW231" s="303"/>
      <c r="BX231" s="303"/>
      <c r="BY231" s="303"/>
      <c r="BZ231" s="303"/>
      <c r="CA231" s="303"/>
      <c r="CB231" s="303"/>
      <c r="CC231" s="303"/>
      <c r="CD231" s="303"/>
      <c r="CE231" s="303"/>
      <c r="CF231" s="303"/>
      <c r="CG231" s="303"/>
      <c r="CH231" s="303"/>
      <c r="CI231" s="303"/>
      <c r="CJ231" s="303"/>
      <c r="CK231" s="303"/>
      <c r="CL231" s="303"/>
      <c r="CM231" s="303"/>
      <c r="CN231" s="303"/>
      <c r="CO231" s="303"/>
      <c r="CP231" s="303"/>
      <c r="CQ231" s="303"/>
      <c r="CR231" s="303"/>
      <c r="CS231" s="303"/>
      <c r="CT231" s="303"/>
      <c r="CU231" s="303"/>
      <c r="CV231" s="303"/>
      <c r="CW231" s="303"/>
      <c r="CX231" s="303"/>
      <c r="CY231" s="303"/>
      <c r="CZ231" s="303"/>
      <c r="DA231" s="303"/>
      <c r="DB231" s="303"/>
      <c r="DC231" s="303"/>
      <c r="DD231" s="303"/>
      <c r="DE231" s="303"/>
      <c r="DF231" s="303"/>
      <c r="DG231" s="303"/>
      <c r="DH231" s="303"/>
      <c r="DI231" s="303"/>
      <c r="DJ231" s="303"/>
      <c r="DK231" s="303"/>
      <c r="DL231" s="303"/>
      <c r="DM231" s="303"/>
      <c r="DN231" s="303"/>
      <c r="DO231" s="303"/>
      <c r="DP231" s="303"/>
      <c r="DQ231" s="303"/>
      <c r="DR231" s="303"/>
      <c r="DS231" s="303"/>
      <c r="DT231" s="303"/>
      <c r="DU231" s="303"/>
      <c r="DV231" s="303"/>
      <c r="DW231" s="303"/>
      <c r="DX231" s="303"/>
      <c r="DY231" s="303"/>
      <c r="DZ231" s="303"/>
      <c r="EA231" s="303"/>
      <c r="EB231" s="303"/>
      <c r="EC231" s="303"/>
      <c r="ED231" s="303"/>
      <c r="EE231" s="303"/>
      <c r="EF231" s="303"/>
      <c r="EG231" s="303"/>
      <c r="EH231" s="303"/>
      <c r="EI231" s="303"/>
      <c r="EJ231" s="303"/>
      <c r="EK231" s="303"/>
      <c r="EL231" s="303"/>
      <c r="EM231" s="303"/>
      <c r="EN231" s="303"/>
      <c r="EO231" s="303"/>
      <c r="EP231" s="303"/>
      <c r="EQ231" s="303"/>
      <c r="ER231" s="303"/>
      <c r="ES231" s="303"/>
      <c r="ET231" s="303"/>
      <c r="EU231" s="303"/>
      <c r="EV231" s="303"/>
      <c r="EW231" s="303"/>
      <c r="EX231" s="303"/>
      <c r="EY231" s="303"/>
      <c r="EZ231" s="303"/>
      <c r="FA231" s="303"/>
      <c r="FB231" s="303"/>
      <c r="FC231" s="303"/>
      <c r="FD231" s="303"/>
      <c r="FE231" s="303"/>
      <c r="FF231" s="260"/>
      <c r="FH231" s="260"/>
      <c r="FI231" s="260"/>
      <c r="FJ231" s="260"/>
      <c r="FK231" s="260"/>
      <c r="FL231" s="260"/>
      <c r="FM231" s="260"/>
      <c r="FN231" s="260"/>
      <c r="FO231" s="260"/>
    </row>
    <row r="232" spans="1:171" ht="15.75" customHeight="1">
      <c r="A232" s="303"/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03"/>
      <c r="AD232" s="303"/>
      <c r="AE232" s="303"/>
      <c r="AF232" s="303"/>
      <c r="AG232" s="303"/>
      <c r="AH232" s="303"/>
      <c r="AI232" s="303"/>
      <c r="AJ232" s="303"/>
      <c r="AK232" s="303"/>
      <c r="AL232" s="303"/>
      <c r="AM232" s="303"/>
      <c r="AN232" s="303"/>
      <c r="AO232" s="303"/>
      <c r="AP232" s="303"/>
      <c r="AQ232" s="303"/>
      <c r="AR232" s="303"/>
      <c r="AS232" s="303"/>
      <c r="AT232" s="303"/>
      <c r="AU232" s="303"/>
      <c r="AV232" s="303"/>
      <c r="AW232" s="303"/>
      <c r="AX232" s="303"/>
      <c r="AY232" s="303"/>
      <c r="AZ232" s="303"/>
      <c r="BA232" s="303"/>
      <c r="BB232" s="303"/>
      <c r="BC232" s="303"/>
      <c r="BD232" s="303"/>
      <c r="BE232" s="303"/>
      <c r="BF232" s="303"/>
      <c r="BG232" s="303"/>
      <c r="BH232" s="303"/>
      <c r="BI232" s="303"/>
      <c r="BJ232" s="303"/>
      <c r="BK232" s="303"/>
      <c r="BL232" s="303"/>
      <c r="BM232" s="303"/>
      <c r="BN232" s="303"/>
      <c r="BO232" s="303"/>
      <c r="BP232" s="303"/>
      <c r="BQ232" s="303"/>
      <c r="BR232" s="303"/>
      <c r="BS232" s="303"/>
      <c r="BT232" s="303"/>
      <c r="BU232" s="303"/>
      <c r="BV232" s="303"/>
      <c r="BW232" s="303"/>
      <c r="BX232" s="303"/>
      <c r="BY232" s="303"/>
      <c r="BZ232" s="303"/>
      <c r="CA232" s="303"/>
      <c r="CB232" s="303"/>
      <c r="CC232" s="303"/>
      <c r="CD232" s="303"/>
      <c r="CE232" s="303"/>
      <c r="CF232" s="303"/>
      <c r="CG232" s="303"/>
      <c r="CH232" s="303"/>
      <c r="CI232" s="303"/>
      <c r="CJ232" s="303"/>
      <c r="CK232" s="303"/>
      <c r="CL232" s="303"/>
      <c r="CM232" s="303"/>
      <c r="CN232" s="303"/>
      <c r="CO232" s="303"/>
      <c r="CP232" s="303"/>
      <c r="CQ232" s="303"/>
      <c r="CR232" s="303"/>
      <c r="CS232" s="303"/>
      <c r="CT232" s="303"/>
      <c r="CU232" s="303"/>
      <c r="CV232" s="303"/>
      <c r="CW232" s="303"/>
      <c r="CX232" s="303"/>
      <c r="CY232" s="303"/>
      <c r="CZ232" s="303"/>
      <c r="DA232" s="303"/>
      <c r="DB232" s="303"/>
      <c r="DC232" s="303"/>
      <c r="DD232" s="303"/>
      <c r="DE232" s="303"/>
      <c r="DF232" s="303"/>
      <c r="DG232" s="303"/>
      <c r="DH232" s="303"/>
      <c r="DI232" s="303"/>
      <c r="DJ232" s="303"/>
      <c r="DK232" s="303"/>
      <c r="DL232" s="303"/>
      <c r="DM232" s="303"/>
      <c r="DN232" s="303"/>
      <c r="DO232" s="303"/>
      <c r="DP232" s="303"/>
      <c r="DQ232" s="303"/>
      <c r="DR232" s="303"/>
      <c r="DS232" s="303"/>
      <c r="DT232" s="303"/>
      <c r="DU232" s="303"/>
      <c r="DV232" s="303"/>
      <c r="DW232" s="303"/>
      <c r="DX232" s="303"/>
      <c r="DY232" s="303"/>
      <c r="DZ232" s="303"/>
      <c r="EA232" s="303"/>
      <c r="EB232" s="303"/>
      <c r="EC232" s="303"/>
      <c r="ED232" s="303"/>
      <c r="EE232" s="303"/>
      <c r="EF232" s="303"/>
      <c r="EG232" s="303"/>
      <c r="EH232" s="303"/>
      <c r="EI232" s="303"/>
      <c r="EJ232" s="303"/>
      <c r="EK232" s="303"/>
      <c r="EL232" s="303"/>
      <c r="EM232" s="303"/>
      <c r="EN232" s="303"/>
      <c r="EO232" s="303"/>
      <c r="EP232" s="303"/>
      <c r="EQ232" s="303"/>
      <c r="ER232" s="303"/>
      <c r="ES232" s="303"/>
      <c r="ET232" s="303"/>
      <c r="EU232" s="303"/>
      <c r="EV232" s="303"/>
      <c r="EW232" s="303"/>
      <c r="EX232" s="303"/>
      <c r="EY232" s="303"/>
      <c r="EZ232" s="303"/>
      <c r="FA232" s="303"/>
      <c r="FB232" s="303"/>
      <c r="FC232" s="303"/>
      <c r="FD232" s="303"/>
      <c r="FE232" s="303"/>
      <c r="FF232" s="260"/>
      <c r="FH232" s="260"/>
      <c r="FI232" s="260"/>
      <c r="FJ232" s="260"/>
      <c r="FK232" s="260"/>
      <c r="FL232" s="260"/>
      <c r="FM232" s="260"/>
      <c r="FN232" s="260"/>
      <c r="FO232" s="260"/>
    </row>
    <row r="233" spans="1:171" ht="15.75" customHeight="1">
      <c r="A233" s="303"/>
      <c r="B233" s="303"/>
      <c r="C233" s="303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  <c r="AA233" s="303"/>
      <c r="AB233" s="303"/>
      <c r="AC233" s="303"/>
      <c r="AD233" s="303"/>
      <c r="AE233" s="303"/>
      <c r="AF233" s="303"/>
      <c r="AG233" s="303"/>
      <c r="AH233" s="303"/>
      <c r="AI233" s="303"/>
      <c r="AJ233" s="303"/>
      <c r="AK233" s="303"/>
      <c r="AL233" s="303"/>
      <c r="AM233" s="303"/>
      <c r="AN233" s="303"/>
      <c r="AO233" s="303"/>
      <c r="AP233" s="303"/>
      <c r="AQ233" s="303"/>
      <c r="AR233" s="303"/>
      <c r="AS233" s="303"/>
      <c r="AT233" s="303"/>
      <c r="AU233" s="303"/>
      <c r="AV233" s="303"/>
      <c r="AW233" s="303"/>
      <c r="AX233" s="303"/>
      <c r="AY233" s="303"/>
      <c r="AZ233" s="303"/>
      <c r="BA233" s="303"/>
      <c r="BB233" s="303"/>
      <c r="BC233" s="303"/>
      <c r="BD233" s="303"/>
      <c r="BE233" s="303"/>
      <c r="BF233" s="303"/>
      <c r="BG233" s="303"/>
      <c r="BH233" s="303"/>
      <c r="BI233" s="303"/>
      <c r="BJ233" s="303"/>
      <c r="BK233" s="303"/>
      <c r="BL233" s="303"/>
      <c r="BM233" s="303"/>
      <c r="BN233" s="303"/>
      <c r="BO233" s="303"/>
      <c r="BP233" s="303"/>
      <c r="BQ233" s="303"/>
      <c r="BR233" s="303"/>
      <c r="BS233" s="303"/>
      <c r="BT233" s="303"/>
      <c r="BU233" s="303"/>
      <c r="BV233" s="303"/>
      <c r="BW233" s="303"/>
      <c r="BX233" s="303"/>
      <c r="BY233" s="303"/>
      <c r="BZ233" s="303"/>
      <c r="CA233" s="303"/>
      <c r="CB233" s="303"/>
      <c r="CC233" s="303"/>
      <c r="CD233" s="303"/>
      <c r="CE233" s="303"/>
      <c r="CF233" s="303"/>
      <c r="CG233" s="303"/>
      <c r="CH233" s="303"/>
      <c r="CI233" s="303"/>
      <c r="CJ233" s="303"/>
      <c r="CK233" s="303"/>
      <c r="CL233" s="303"/>
      <c r="CM233" s="303"/>
      <c r="CN233" s="303"/>
      <c r="CO233" s="303"/>
      <c r="CP233" s="303"/>
      <c r="CQ233" s="303"/>
      <c r="CR233" s="303"/>
      <c r="CS233" s="303"/>
      <c r="CT233" s="303"/>
      <c r="CU233" s="303"/>
      <c r="CV233" s="303"/>
      <c r="CW233" s="303"/>
      <c r="CX233" s="303"/>
      <c r="CY233" s="303"/>
      <c r="CZ233" s="303"/>
      <c r="DA233" s="303"/>
      <c r="DB233" s="303"/>
      <c r="DC233" s="303"/>
      <c r="DD233" s="303"/>
      <c r="DE233" s="303"/>
      <c r="DF233" s="303"/>
      <c r="DG233" s="303"/>
      <c r="DH233" s="303"/>
      <c r="DI233" s="303"/>
      <c r="DJ233" s="303"/>
      <c r="DK233" s="303"/>
      <c r="DL233" s="303"/>
      <c r="DM233" s="303"/>
      <c r="DN233" s="303"/>
      <c r="DO233" s="303"/>
      <c r="DP233" s="303"/>
      <c r="DQ233" s="303"/>
      <c r="DR233" s="303"/>
      <c r="DS233" s="303"/>
      <c r="DT233" s="303"/>
      <c r="DU233" s="303"/>
      <c r="DV233" s="303"/>
      <c r="DW233" s="303"/>
      <c r="DX233" s="303"/>
      <c r="DY233" s="303"/>
      <c r="DZ233" s="303"/>
      <c r="EA233" s="303"/>
      <c r="EB233" s="303"/>
      <c r="EC233" s="303"/>
      <c r="ED233" s="303"/>
      <c r="EE233" s="303"/>
      <c r="EF233" s="303"/>
      <c r="EG233" s="303"/>
      <c r="EH233" s="303"/>
      <c r="EI233" s="303"/>
      <c r="EJ233" s="303"/>
      <c r="EK233" s="303"/>
      <c r="EL233" s="303"/>
      <c r="EM233" s="303"/>
      <c r="EN233" s="303"/>
      <c r="EO233" s="303"/>
      <c r="EP233" s="303"/>
      <c r="EQ233" s="303"/>
      <c r="ER233" s="303"/>
      <c r="ES233" s="303"/>
      <c r="ET233" s="303"/>
      <c r="EU233" s="303"/>
      <c r="EV233" s="303"/>
      <c r="EW233" s="303"/>
      <c r="EX233" s="303"/>
      <c r="EY233" s="303"/>
      <c r="EZ233" s="303"/>
      <c r="FA233" s="303"/>
      <c r="FB233" s="303"/>
      <c r="FC233" s="303"/>
      <c r="FD233" s="303"/>
      <c r="FE233" s="303"/>
      <c r="FF233" s="260"/>
      <c r="FH233" s="260"/>
      <c r="FI233" s="260"/>
      <c r="FJ233" s="260"/>
      <c r="FK233" s="260"/>
      <c r="FL233" s="260"/>
      <c r="FM233" s="260"/>
      <c r="FN233" s="260"/>
      <c r="FO233" s="260"/>
    </row>
    <row r="234" spans="1:171" ht="15.75" customHeight="1">
      <c r="A234" s="303"/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  <c r="S234" s="303"/>
      <c r="T234" s="303"/>
      <c r="U234" s="303"/>
      <c r="V234" s="303"/>
      <c r="W234" s="303"/>
      <c r="X234" s="303"/>
      <c r="Y234" s="303"/>
      <c r="Z234" s="303"/>
      <c r="AA234" s="303"/>
      <c r="AB234" s="303"/>
      <c r="AC234" s="303"/>
      <c r="AD234" s="303"/>
      <c r="AE234" s="303"/>
      <c r="AF234" s="303"/>
      <c r="AG234" s="303"/>
      <c r="AH234" s="303"/>
      <c r="AI234" s="303"/>
      <c r="AJ234" s="303"/>
      <c r="AK234" s="303"/>
      <c r="AL234" s="303"/>
      <c r="AM234" s="303"/>
      <c r="AN234" s="303"/>
      <c r="AO234" s="303"/>
      <c r="AP234" s="303"/>
      <c r="AQ234" s="303"/>
      <c r="AR234" s="303"/>
      <c r="AS234" s="303"/>
      <c r="AT234" s="303"/>
      <c r="AU234" s="303"/>
      <c r="AV234" s="303"/>
      <c r="AW234" s="303"/>
      <c r="AX234" s="303"/>
      <c r="AY234" s="303"/>
      <c r="AZ234" s="303"/>
      <c r="BA234" s="303"/>
      <c r="BB234" s="303"/>
      <c r="BC234" s="303"/>
      <c r="BD234" s="303"/>
      <c r="BE234" s="303"/>
      <c r="BF234" s="303"/>
      <c r="BG234" s="303"/>
      <c r="BH234" s="303"/>
      <c r="BI234" s="303"/>
      <c r="BJ234" s="303"/>
      <c r="BK234" s="303"/>
      <c r="BL234" s="303"/>
      <c r="BM234" s="303"/>
      <c r="BN234" s="303"/>
      <c r="BO234" s="303"/>
      <c r="BP234" s="303"/>
      <c r="BQ234" s="303"/>
      <c r="BR234" s="303"/>
      <c r="BS234" s="303"/>
      <c r="BT234" s="303"/>
      <c r="BU234" s="303"/>
      <c r="BV234" s="303"/>
      <c r="BW234" s="303"/>
      <c r="BX234" s="303"/>
      <c r="BY234" s="303"/>
      <c r="BZ234" s="303"/>
      <c r="CA234" s="303"/>
      <c r="CB234" s="303"/>
      <c r="CC234" s="303"/>
      <c r="CD234" s="303"/>
      <c r="CE234" s="303"/>
      <c r="CF234" s="303"/>
      <c r="CG234" s="303"/>
      <c r="CH234" s="303"/>
      <c r="CI234" s="303"/>
      <c r="CJ234" s="303"/>
      <c r="CK234" s="303"/>
      <c r="CL234" s="303"/>
      <c r="CM234" s="303"/>
      <c r="CN234" s="303"/>
      <c r="CO234" s="303"/>
      <c r="CP234" s="303"/>
      <c r="CQ234" s="303"/>
      <c r="CR234" s="303"/>
      <c r="CS234" s="303"/>
      <c r="CT234" s="303"/>
      <c r="CU234" s="303"/>
      <c r="CV234" s="303"/>
      <c r="CW234" s="303"/>
      <c r="CX234" s="303"/>
      <c r="CY234" s="303"/>
      <c r="CZ234" s="303"/>
      <c r="DA234" s="303"/>
      <c r="DB234" s="303"/>
      <c r="DC234" s="303"/>
      <c r="DD234" s="303"/>
      <c r="DE234" s="303"/>
      <c r="DF234" s="303"/>
      <c r="DG234" s="303"/>
      <c r="DH234" s="303"/>
      <c r="DI234" s="303"/>
      <c r="DJ234" s="303"/>
      <c r="DK234" s="303"/>
      <c r="DL234" s="303"/>
      <c r="DM234" s="303"/>
      <c r="DN234" s="303"/>
      <c r="DO234" s="303"/>
      <c r="DP234" s="303"/>
      <c r="DQ234" s="303"/>
      <c r="DR234" s="303"/>
      <c r="DS234" s="303"/>
      <c r="DT234" s="303"/>
      <c r="DU234" s="303"/>
      <c r="DV234" s="303"/>
      <c r="DW234" s="303"/>
      <c r="DX234" s="303"/>
      <c r="DY234" s="303"/>
      <c r="DZ234" s="303"/>
      <c r="EA234" s="303"/>
      <c r="EB234" s="303"/>
      <c r="EC234" s="303"/>
      <c r="ED234" s="303"/>
      <c r="EE234" s="303"/>
      <c r="EF234" s="303"/>
      <c r="EG234" s="303"/>
      <c r="EH234" s="303"/>
      <c r="EI234" s="303"/>
      <c r="EJ234" s="303"/>
      <c r="EK234" s="303"/>
      <c r="EL234" s="303"/>
      <c r="EM234" s="303"/>
      <c r="EN234" s="303"/>
      <c r="EO234" s="303"/>
      <c r="EP234" s="303"/>
      <c r="EQ234" s="303"/>
      <c r="ER234" s="303"/>
      <c r="ES234" s="303"/>
      <c r="ET234" s="303"/>
      <c r="EU234" s="303"/>
      <c r="EV234" s="303"/>
      <c r="EW234" s="303"/>
      <c r="EX234" s="303"/>
      <c r="EY234" s="303"/>
      <c r="EZ234" s="303"/>
      <c r="FA234" s="303"/>
      <c r="FB234" s="303"/>
      <c r="FC234" s="303"/>
      <c r="FD234" s="303"/>
      <c r="FE234" s="303"/>
      <c r="FF234" s="260"/>
      <c r="FH234" s="260"/>
      <c r="FI234" s="260"/>
      <c r="FJ234" s="260"/>
      <c r="FK234" s="260"/>
      <c r="FL234" s="260"/>
      <c r="FM234" s="260"/>
      <c r="FN234" s="260"/>
      <c r="FO234" s="260"/>
    </row>
    <row r="235" spans="1:171" ht="15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3"/>
      <c r="O235" s="303"/>
      <c r="P235" s="303"/>
      <c r="Q235" s="303"/>
      <c r="R235" s="303"/>
      <c r="S235" s="303"/>
      <c r="T235" s="303"/>
      <c r="U235" s="303"/>
      <c r="V235" s="303"/>
      <c r="W235" s="303"/>
      <c r="X235" s="303"/>
      <c r="Y235" s="303"/>
      <c r="Z235" s="303"/>
      <c r="AA235" s="303"/>
      <c r="AB235" s="303"/>
      <c r="AC235" s="303"/>
      <c r="AD235" s="303"/>
      <c r="AE235" s="303"/>
      <c r="AF235" s="303"/>
      <c r="AG235" s="303"/>
      <c r="AH235" s="303"/>
      <c r="AI235" s="303"/>
      <c r="AJ235" s="303"/>
      <c r="AK235" s="303"/>
      <c r="AL235" s="303"/>
      <c r="AM235" s="303"/>
      <c r="AN235" s="303"/>
      <c r="AO235" s="303"/>
      <c r="AP235" s="303"/>
      <c r="AQ235" s="303"/>
      <c r="AR235" s="303"/>
      <c r="AS235" s="303"/>
      <c r="AT235" s="303"/>
      <c r="AU235" s="303"/>
      <c r="AV235" s="303"/>
      <c r="AW235" s="303"/>
      <c r="AX235" s="303"/>
      <c r="AY235" s="303"/>
      <c r="AZ235" s="303"/>
      <c r="BA235" s="303"/>
      <c r="BB235" s="303"/>
      <c r="BC235" s="303"/>
      <c r="BD235" s="303"/>
      <c r="BE235" s="303"/>
      <c r="BF235" s="303"/>
      <c r="BG235" s="303"/>
      <c r="BH235" s="303"/>
      <c r="BI235" s="303"/>
      <c r="BJ235" s="303"/>
      <c r="BK235" s="303"/>
      <c r="BL235" s="303"/>
      <c r="BM235" s="303"/>
      <c r="BN235" s="303"/>
      <c r="BO235" s="303"/>
      <c r="BP235" s="303"/>
      <c r="BQ235" s="303"/>
      <c r="BR235" s="303"/>
      <c r="BS235" s="303"/>
      <c r="BT235" s="303"/>
      <c r="BU235" s="303"/>
      <c r="BV235" s="303"/>
      <c r="BW235" s="303"/>
      <c r="BX235" s="303"/>
      <c r="BY235" s="303"/>
      <c r="BZ235" s="303"/>
      <c r="CA235" s="303"/>
      <c r="CB235" s="303"/>
      <c r="CC235" s="303"/>
      <c r="CD235" s="303"/>
      <c r="CE235" s="303"/>
      <c r="CF235" s="303"/>
      <c r="CG235" s="303"/>
      <c r="CH235" s="303"/>
      <c r="CI235" s="303"/>
      <c r="CJ235" s="303"/>
      <c r="CK235" s="303"/>
      <c r="CL235" s="303"/>
      <c r="CM235" s="303"/>
      <c r="CN235" s="303"/>
      <c r="CO235" s="303"/>
      <c r="CP235" s="303"/>
      <c r="CQ235" s="303"/>
      <c r="CR235" s="303"/>
      <c r="CS235" s="303"/>
      <c r="CT235" s="303"/>
      <c r="CU235" s="303"/>
      <c r="CV235" s="303"/>
      <c r="CW235" s="303"/>
      <c r="CX235" s="303"/>
      <c r="CY235" s="303"/>
      <c r="CZ235" s="303"/>
      <c r="DA235" s="303"/>
      <c r="DB235" s="303"/>
      <c r="DC235" s="303"/>
      <c r="DD235" s="303"/>
      <c r="DE235" s="303"/>
      <c r="DF235" s="303"/>
      <c r="DG235" s="303"/>
      <c r="DH235" s="303"/>
      <c r="DI235" s="303"/>
      <c r="DJ235" s="303"/>
      <c r="DK235" s="303"/>
      <c r="DL235" s="303"/>
      <c r="DM235" s="303"/>
      <c r="DN235" s="303"/>
      <c r="DO235" s="303"/>
      <c r="DP235" s="303"/>
      <c r="DQ235" s="303"/>
      <c r="DR235" s="303"/>
      <c r="DS235" s="303"/>
      <c r="DT235" s="303"/>
      <c r="DU235" s="303"/>
      <c r="DV235" s="303"/>
      <c r="DW235" s="303"/>
      <c r="DX235" s="303"/>
      <c r="DY235" s="303"/>
      <c r="DZ235" s="303"/>
      <c r="EA235" s="303"/>
      <c r="EB235" s="303"/>
      <c r="EC235" s="303"/>
      <c r="ED235" s="303"/>
      <c r="EE235" s="303"/>
      <c r="EF235" s="303"/>
      <c r="EG235" s="303"/>
      <c r="EH235" s="303"/>
      <c r="EI235" s="303"/>
      <c r="EJ235" s="303"/>
      <c r="EK235" s="303"/>
      <c r="EL235" s="303"/>
      <c r="EM235" s="303"/>
      <c r="EN235" s="303"/>
      <c r="EO235" s="303"/>
      <c r="EP235" s="303"/>
      <c r="EQ235" s="303"/>
      <c r="ER235" s="303"/>
      <c r="ES235" s="303"/>
      <c r="ET235" s="303"/>
      <c r="EU235" s="303"/>
      <c r="EV235" s="303"/>
      <c r="EW235" s="303"/>
      <c r="EX235" s="303"/>
      <c r="EY235" s="303"/>
      <c r="EZ235" s="303"/>
      <c r="FA235" s="303"/>
      <c r="FB235" s="303"/>
      <c r="FC235" s="303"/>
      <c r="FD235" s="303"/>
      <c r="FE235" s="303"/>
      <c r="FF235" s="260"/>
      <c r="FH235" s="260"/>
      <c r="FI235" s="260"/>
      <c r="FJ235" s="260"/>
      <c r="FK235" s="260"/>
      <c r="FL235" s="260"/>
      <c r="FM235" s="260"/>
      <c r="FN235" s="260"/>
      <c r="FO235" s="260"/>
    </row>
  </sheetData>
  <mergeCells count="14">
    <mergeCell ref="BO1:CB1"/>
    <mergeCell ref="A1:A3"/>
    <mergeCell ref="B1:B3"/>
    <mergeCell ref="H1:AF1"/>
    <mergeCell ref="AG1:BE1"/>
    <mergeCell ref="BF1:BN1"/>
    <mergeCell ref="FC1:FE1"/>
    <mergeCell ref="FG1:FN1"/>
    <mergeCell ref="CC1:CD1"/>
    <mergeCell ref="CE1:CP1"/>
    <mergeCell ref="CQ1:DD1"/>
    <mergeCell ref="DE1:DI1"/>
    <mergeCell ref="DJ1:EM1"/>
    <mergeCell ref="EN1:FB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FO235"/>
  <sheetViews>
    <sheetView showGridLines="0" tabSelected="1" zoomScale="90" zoomScaleNormal="90" workbookViewId="0">
      <pane xSplit="2" ySplit="3" topLeftCell="FD4" activePane="bottomRight" state="frozen"/>
      <selection pane="topRight" activeCell="C1" sqref="C1"/>
      <selection pane="bottomLeft" activeCell="A4" sqref="A4"/>
      <selection pane="bottomRight" activeCell="FK16" sqref="FK16"/>
    </sheetView>
  </sheetViews>
  <sheetFormatPr baseColWidth="10" defaultColWidth="14.42578125" defaultRowHeight="15"/>
  <cols>
    <col min="1" max="2" width="17.7109375" style="308" customWidth="1"/>
    <col min="3" max="4" width="11.7109375" style="308" customWidth="1"/>
    <col min="5" max="7" width="20.7109375" style="308" customWidth="1"/>
    <col min="8" max="158" width="30.7109375" style="308" customWidth="1"/>
    <col min="159" max="161" width="11.7109375" style="308" customWidth="1"/>
    <col min="162" max="162" width="14.42578125" style="261"/>
    <col min="163" max="163" width="15.85546875" style="157" bestFit="1" customWidth="1"/>
    <col min="164" max="166" width="15.5703125" style="261" customWidth="1"/>
    <col min="167" max="167" width="65" style="261" customWidth="1"/>
    <col min="168" max="169" width="19.5703125" style="261" customWidth="1"/>
    <col min="170" max="170" width="31" style="261" customWidth="1"/>
    <col min="171" max="16384" width="14.42578125" style="261"/>
  </cols>
  <sheetData>
    <row r="1" spans="1:171" ht="15.75" customHeight="1" thickBot="1">
      <c r="A1" s="367" t="s">
        <v>423</v>
      </c>
      <c r="B1" s="370" t="s">
        <v>0</v>
      </c>
      <c r="C1" s="259"/>
      <c r="D1" s="259"/>
      <c r="E1" s="259"/>
      <c r="F1" s="259"/>
      <c r="G1" s="259"/>
      <c r="H1" s="365" t="s">
        <v>265</v>
      </c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6" t="s">
        <v>349</v>
      </c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5" t="s">
        <v>413</v>
      </c>
      <c r="BG1" s="363"/>
      <c r="BH1" s="363"/>
      <c r="BI1" s="363"/>
      <c r="BJ1" s="363"/>
      <c r="BK1" s="363"/>
      <c r="BL1" s="363"/>
      <c r="BM1" s="363"/>
      <c r="BN1" s="363"/>
      <c r="BO1" s="366" t="s">
        <v>414</v>
      </c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5" t="s">
        <v>415</v>
      </c>
      <c r="CD1" s="363"/>
      <c r="CE1" s="366" t="s">
        <v>416</v>
      </c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4"/>
      <c r="CQ1" s="365" t="s">
        <v>417</v>
      </c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6" t="s">
        <v>418</v>
      </c>
      <c r="DF1" s="363"/>
      <c r="DG1" s="363"/>
      <c r="DH1" s="363"/>
      <c r="DI1" s="364"/>
      <c r="DJ1" s="365" t="s">
        <v>419</v>
      </c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6" t="s">
        <v>420</v>
      </c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2" t="s">
        <v>424</v>
      </c>
      <c r="FD1" s="363"/>
      <c r="FE1" s="364"/>
      <c r="FF1" s="260"/>
      <c r="FG1" s="353" t="s">
        <v>397</v>
      </c>
      <c r="FH1" s="353"/>
      <c r="FI1" s="353"/>
      <c r="FJ1" s="353"/>
      <c r="FK1" s="353"/>
      <c r="FL1" s="353"/>
      <c r="FM1" s="353"/>
      <c r="FN1" s="353"/>
      <c r="FO1" s="260"/>
    </row>
    <row r="2" spans="1:171" ht="84.75" customHeight="1" thickBot="1">
      <c r="A2" s="368"/>
      <c r="B2" s="371"/>
      <c r="C2" s="262" t="s">
        <v>1</v>
      </c>
      <c r="D2" s="71" t="s">
        <v>2</v>
      </c>
      <c r="E2" s="71" t="s">
        <v>34</v>
      </c>
      <c r="F2" s="71" t="s">
        <v>35</v>
      </c>
      <c r="G2" s="263" t="s">
        <v>425</v>
      </c>
      <c r="H2" s="264" t="s">
        <v>293</v>
      </c>
      <c r="I2" s="264" t="s">
        <v>198</v>
      </c>
      <c r="J2" s="264" t="s">
        <v>199</v>
      </c>
      <c r="K2" s="264" t="s">
        <v>200</v>
      </c>
      <c r="L2" s="264" t="s">
        <v>201</v>
      </c>
      <c r="M2" s="264" t="s">
        <v>202</v>
      </c>
      <c r="N2" s="264" t="s">
        <v>203</v>
      </c>
      <c r="O2" s="264" t="s">
        <v>149</v>
      </c>
      <c r="P2" s="264" t="s">
        <v>266</v>
      </c>
      <c r="Q2" s="264" t="s">
        <v>267</v>
      </c>
      <c r="R2" s="264" t="s">
        <v>268</v>
      </c>
      <c r="S2" s="264" t="s">
        <v>269</v>
      </c>
      <c r="T2" s="264" t="s">
        <v>270</v>
      </c>
      <c r="U2" s="264" t="s">
        <v>320</v>
      </c>
      <c r="V2" s="264" t="s">
        <v>322</v>
      </c>
      <c r="W2" s="264" t="s">
        <v>326</v>
      </c>
      <c r="X2" s="264" t="s">
        <v>351</v>
      </c>
      <c r="Y2" s="264" t="s">
        <v>327</v>
      </c>
      <c r="Z2" s="264" t="s">
        <v>328</v>
      </c>
      <c r="AA2" s="264" t="s">
        <v>332</v>
      </c>
      <c r="AB2" s="264" t="s">
        <v>333</v>
      </c>
      <c r="AC2" s="264" t="s">
        <v>37</v>
      </c>
      <c r="AD2" s="264" t="s">
        <v>38</v>
      </c>
      <c r="AE2" s="264" t="s">
        <v>39</v>
      </c>
      <c r="AF2" s="264" t="s">
        <v>40</v>
      </c>
      <c r="AG2" s="265" t="s">
        <v>295</v>
      </c>
      <c r="AH2" s="265" t="s">
        <v>296</v>
      </c>
      <c r="AI2" s="265" t="s">
        <v>297</v>
      </c>
      <c r="AJ2" s="265" t="s">
        <v>298</v>
      </c>
      <c r="AK2" s="265" t="s">
        <v>299</v>
      </c>
      <c r="AL2" s="265" t="s">
        <v>300</v>
      </c>
      <c r="AM2" s="265" t="s">
        <v>301</v>
      </c>
      <c r="AN2" s="265" t="s">
        <v>302</v>
      </c>
      <c r="AO2" s="265" t="s">
        <v>303</v>
      </c>
      <c r="AP2" s="265" t="s">
        <v>304</v>
      </c>
      <c r="AQ2" s="265" t="s">
        <v>305</v>
      </c>
      <c r="AR2" s="265" t="s">
        <v>144</v>
      </c>
      <c r="AS2" s="265" t="s">
        <v>399</v>
      </c>
      <c r="AT2" s="265" t="s">
        <v>338</v>
      </c>
      <c r="AU2" s="265" t="s">
        <v>339</v>
      </c>
      <c r="AV2" s="265" t="s">
        <v>340</v>
      </c>
      <c r="AW2" s="265" t="s">
        <v>341</v>
      </c>
      <c r="AX2" s="265" t="s">
        <v>342</v>
      </c>
      <c r="AY2" s="265" t="s">
        <v>343</v>
      </c>
      <c r="AZ2" s="265" t="s">
        <v>354</v>
      </c>
      <c r="BA2" s="265" t="s">
        <v>346</v>
      </c>
      <c r="BB2" s="265" t="s">
        <v>347</v>
      </c>
      <c r="BC2" s="265" t="s">
        <v>348</v>
      </c>
      <c r="BD2" s="265" t="s">
        <v>344</v>
      </c>
      <c r="BE2" s="265" t="s">
        <v>345</v>
      </c>
      <c r="BF2" s="264" t="s">
        <v>204</v>
      </c>
      <c r="BG2" s="264" t="s">
        <v>205</v>
      </c>
      <c r="BH2" s="264" t="s">
        <v>206</v>
      </c>
      <c r="BI2" s="264" t="s">
        <v>207</v>
      </c>
      <c r="BJ2" s="264" t="s">
        <v>208</v>
      </c>
      <c r="BK2" s="264" t="s">
        <v>209</v>
      </c>
      <c r="BL2" s="264" t="s">
        <v>147</v>
      </c>
      <c r="BM2" s="264" t="s">
        <v>148</v>
      </c>
      <c r="BN2" s="264" t="s">
        <v>210</v>
      </c>
      <c r="BO2" s="265" t="s">
        <v>211</v>
      </c>
      <c r="BP2" s="265" t="s">
        <v>212</v>
      </c>
      <c r="BQ2" s="265" t="s">
        <v>355</v>
      </c>
      <c r="BR2" s="265" t="s">
        <v>356</v>
      </c>
      <c r="BS2" s="265" t="s">
        <v>213</v>
      </c>
      <c r="BT2" s="265" t="s">
        <v>214</v>
      </c>
      <c r="BU2" s="265" t="s">
        <v>215</v>
      </c>
      <c r="BV2" s="265" t="s">
        <v>216</v>
      </c>
      <c r="BW2" s="265" t="s">
        <v>217</v>
      </c>
      <c r="BX2" s="265" t="s">
        <v>218</v>
      </c>
      <c r="BY2" s="265" t="s">
        <v>219</v>
      </c>
      <c r="BZ2" s="265" t="s">
        <v>220</v>
      </c>
      <c r="CA2" s="265" t="s">
        <v>221</v>
      </c>
      <c r="CB2" s="265" t="s">
        <v>357</v>
      </c>
      <c r="CC2" s="264" t="s">
        <v>222</v>
      </c>
      <c r="CD2" s="264" t="s">
        <v>294</v>
      </c>
      <c r="CE2" s="265" t="s">
        <v>277</v>
      </c>
      <c r="CF2" s="265" t="s">
        <v>278</v>
      </c>
      <c r="CG2" s="265" t="s">
        <v>279</v>
      </c>
      <c r="CH2" s="265" t="s">
        <v>280</v>
      </c>
      <c r="CI2" s="265" t="s">
        <v>281</v>
      </c>
      <c r="CJ2" s="265" t="s">
        <v>41</v>
      </c>
      <c r="CK2" s="265" t="s">
        <v>42</v>
      </c>
      <c r="CL2" s="265" t="s">
        <v>223</v>
      </c>
      <c r="CM2" s="265" t="s">
        <v>43</v>
      </c>
      <c r="CN2" s="265" t="s">
        <v>224</v>
      </c>
      <c r="CO2" s="265" t="s">
        <v>151</v>
      </c>
      <c r="CP2" s="265" t="s">
        <v>154</v>
      </c>
      <c r="CQ2" s="264" t="s">
        <v>282</v>
      </c>
      <c r="CR2" s="264" t="s">
        <v>225</v>
      </c>
      <c r="CS2" s="264" t="s">
        <v>308</v>
      </c>
      <c r="CT2" s="264" t="s">
        <v>283</v>
      </c>
      <c r="CU2" s="264" t="s">
        <v>284</v>
      </c>
      <c r="CV2" s="264" t="s">
        <v>285</v>
      </c>
      <c r="CW2" s="264" t="s">
        <v>306</v>
      </c>
      <c r="CX2" s="264" t="s">
        <v>286</v>
      </c>
      <c r="CY2" s="264" t="s">
        <v>287</v>
      </c>
      <c r="CZ2" s="264" t="s">
        <v>288</v>
      </c>
      <c r="DA2" s="264" t="s">
        <v>289</v>
      </c>
      <c r="DB2" s="264" t="s">
        <v>290</v>
      </c>
      <c r="DC2" s="264" t="s">
        <v>152</v>
      </c>
      <c r="DD2" s="264" t="s">
        <v>352</v>
      </c>
      <c r="DE2" s="265" t="s">
        <v>44</v>
      </c>
      <c r="DF2" s="265" t="s">
        <v>291</v>
      </c>
      <c r="DG2" s="265" t="s">
        <v>45</v>
      </c>
      <c r="DH2" s="265" t="s">
        <v>226</v>
      </c>
      <c r="DI2" s="265" t="s">
        <v>46</v>
      </c>
      <c r="DJ2" s="264" t="s">
        <v>227</v>
      </c>
      <c r="DK2" s="264" t="s">
        <v>228</v>
      </c>
      <c r="DL2" s="264" t="s">
        <v>229</v>
      </c>
      <c r="DM2" s="264" t="s">
        <v>230</v>
      </c>
      <c r="DN2" s="264" t="s">
        <v>231</v>
      </c>
      <c r="DO2" s="264" t="s">
        <v>232</v>
      </c>
      <c r="DP2" s="264" t="s">
        <v>233</v>
      </c>
      <c r="DQ2" s="264" t="s">
        <v>234</v>
      </c>
      <c r="DR2" s="264" t="s">
        <v>292</v>
      </c>
      <c r="DS2" s="264" t="s">
        <v>235</v>
      </c>
      <c r="DT2" s="264" t="s">
        <v>236</v>
      </c>
      <c r="DU2" s="264" t="s">
        <v>271</v>
      </c>
      <c r="DV2" s="264" t="s">
        <v>237</v>
      </c>
      <c r="DW2" s="264" t="s">
        <v>272</v>
      </c>
      <c r="DX2" s="264" t="s">
        <v>359</v>
      </c>
      <c r="DY2" s="264" t="s">
        <v>273</v>
      </c>
      <c r="DZ2" s="264" t="s">
        <v>238</v>
      </c>
      <c r="EA2" s="264" t="s">
        <v>239</v>
      </c>
      <c r="EB2" s="264" t="s">
        <v>47</v>
      </c>
      <c r="EC2" s="264" t="s">
        <v>240</v>
      </c>
      <c r="ED2" s="264" t="s">
        <v>241</v>
      </c>
      <c r="EE2" s="264" t="s">
        <v>48</v>
      </c>
      <c r="EF2" s="264" t="s">
        <v>378</v>
      </c>
      <c r="EG2" s="264" t="s">
        <v>275</v>
      </c>
      <c r="EH2" s="264" t="s">
        <v>307</v>
      </c>
      <c r="EI2" s="264" t="s">
        <v>360</v>
      </c>
      <c r="EJ2" s="264" t="s">
        <v>361</v>
      </c>
      <c r="EK2" s="264" t="s">
        <v>362</v>
      </c>
      <c r="EL2" s="264" t="s">
        <v>379</v>
      </c>
      <c r="EM2" s="264" t="s">
        <v>377</v>
      </c>
      <c r="EN2" s="265" t="s">
        <v>49</v>
      </c>
      <c r="EO2" s="265" t="s">
        <v>50</v>
      </c>
      <c r="EP2" s="265" t="s">
        <v>51</v>
      </c>
      <c r="EQ2" s="265" t="s">
        <v>242</v>
      </c>
      <c r="ER2" s="265" t="s">
        <v>52</v>
      </c>
      <c r="ES2" s="265" t="s">
        <v>53</v>
      </c>
      <c r="ET2" s="265" t="s">
        <v>54</v>
      </c>
      <c r="EU2" s="265" t="s">
        <v>55</v>
      </c>
      <c r="EV2" s="265" t="s">
        <v>363</v>
      </c>
      <c r="EW2" s="265" t="s">
        <v>364</v>
      </c>
      <c r="EX2" s="265" t="s">
        <v>365</v>
      </c>
      <c r="EY2" s="265" t="s">
        <v>366</v>
      </c>
      <c r="EZ2" s="265" t="s">
        <v>367</v>
      </c>
      <c r="FA2" s="265" t="s">
        <v>368</v>
      </c>
      <c r="FB2" s="265" t="s">
        <v>369</v>
      </c>
      <c r="FC2" s="266" t="s">
        <v>189</v>
      </c>
      <c r="FD2" s="266" t="s">
        <v>190</v>
      </c>
      <c r="FE2" s="266" t="s">
        <v>311</v>
      </c>
      <c r="FF2" s="267"/>
      <c r="FG2" s="60" t="s">
        <v>192</v>
      </c>
      <c r="FH2" s="60" t="s">
        <v>191</v>
      </c>
      <c r="FI2" s="60" t="s">
        <v>196</v>
      </c>
      <c r="FJ2" s="60" t="s">
        <v>195</v>
      </c>
      <c r="FK2" s="60" t="s">
        <v>428</v>
      </c>
      <c r="FL2" s="60" t="s">
        <v>194</v>
      </c>
      <c r="FM2" s="60" t="s">
        <v>193</v>
      </c>
      <c r="FN2" s="60" t="s">
        <v>421</v>
      </c>
      <c r="FO2" s="260"/>
    </row>
    <row r="3" spans="1:171" ht="15.75" customHeight="1" thickBot="1">
      <c r="A3" s="369"/>
      <c r="B3" s="372"/>
      <c r="C3" s="268" t="s">
        <v>250</v>
      </c>
      <c r="D3" s="269" t="s">
        <v>251</v>
      </c>
      <c r="E3" s="269" t="s">
        <v>252</v>
      </c>
      <c r="F3" s="269" t="s">
        <v>253</v>
      </c>
      <c r="G3" s="269" t="s">
        <v>254</v>
      </c>
      <c r="H3" s="270" t="s">
        <v>58</v>
      </c>
      <c r="I3" s="270" t="s">
        <v>59</v>
      </c>
      <c r="J3" s="270" t="s">
        <v>60</v>
      </c>
      <c r="K3" s="270" t="s">
        <v>61</v>
      </c>
      <c r="L3" s="270" t="s">
        <v>62</v>
      </c>
      <c r="M3" s="270" t="s">
        <v>63</v>
      </c>
      <c r="N3" s="270" t="s">
        <v>64</v>
      </c>
      <c r="O3" s="270" t="s">
        <v>143</v>
      </c>
      <c r="P3" s="270" t="s">
        <v>243</v>
      </c>
      <c r="Q3" s="270" t="s">
        <v>244</v>
      </c>
      <c r="R3" s="270" t="s">
        <v>245</v>
      </c>
      <c r="S3" s="270" t="s">
        <v>246</v>
      </c>
      <c r="T3" s="270" t="s">
        <v>247</v>
      </c>
      <c r="U3" s="270" t="s">
        <v>319</v>
      </c>
      <c r="V3" s="270" t="s">
        <v>321</v>
      </c>
      <c r="W3" s="270" t="s">
        <v>323</v>
      </c>
      <c r="X3" s="270" t="s">
        <v>324</v>
      </c>
      <c r="Y3" s="270" t="s">
        <v>325</v>
      </c>
      <c r="Z3" s="270" t="s">
        <v>329</v>
      </c>
      <c r="AA3" s="270" t="s">
        <v>330</v>
      </c>
      <c r="AB3" s="270" t="s">
        <v>331</v>
      </c>
      <c r="AC3" s="270" t="s">
        <v>334</v>
      </c>
      <c r="AD3" s="270" t="s">
        <v>335</v>
      </c>
      <c r="AE3" s="270" t="s">
        <v>336</v>
      </c>
      <c r="AF3" s="270" t="s">
        <v>337</v>
      </c>
      <c r="AG3" s="271" t="s">
        <v>350</v>
      </c>
      <c r="AH3" s="271" t="s">
        <v>385</v>
      </c>
      <c r="AI3" s="271" t="s">
        <v>386</v>
      </c>
      <c r="AJ3" s="271" t="s">
        <v>387</v>
      </c>
      <c r="AK3" s="271" t="s">
        <v>388</v>
      </c>
      <c r="AL3" s="271" t="s">
        <v>389</v>
      </c>
      <c r="AM3" s="271" t="s">
        <v>390</v>
      </c>
      <c r="AN3" s="271" t="s">
        <v>391</v>
      </c>
      <c r="AO3" s="271" t="s">
        <v>392</v>
      </c>
      <c r="AP3" s="271" t="s">
        <v>393</v>
      </c>
      <c r="AQ3" s="271" t="s">
        <v>394</v>
      </c>
      <c r="AR3" s="271" t="s">
        <v>395</v>
      </c>
      <c r="AS3" s="271" t="s">
        <v>400</v>
      </c>
      <c r="AT3" s="271" t="s">
        <v>401</v>
      </c>
      <c r="AU3" s="271" t="s">
        <v>402</v>
      </c>
      <c r="AV3" s="271" t="s">
        <v>403</v>
      </c>
      <c r="AW3" s="271" t="s">
        <v>404</v>
      </c>
      <c r="AX3" s="271" t="s">
        <v>405</v>
      </c>
      <c r="AY3" s="271" t="s">
        <v>406</v>
      </c>
      <c r="AZ3" s="271" t="s">
        <v>407</v>
      </c>
      <c r="BA3" s="271" t="s">
        <v>408</v>
      </c>
      <c r="BB3" s="271" t="s">
        <v>409</v>
      </c>
      <c r="BC3" s="271" t="s">
        <v>410</v>
      </c>
      <c r="BD3" s="271" t="s">
        <v>411</v>
      </c>
      <c r="BE3" s="271" t="s">
        <v>412</v>
      </c>
      <c r="BF3" s="270" t="s">
        <v>65</v>
      </c>
      <c r="BG3" s="270" t="s">
        <v>66</v>
      </c>
      <c r="BH3" s="270" t="s">
        <v>67</v>
      </c>
      <c r="BI3" s="270" t="s">
        <v>68</v>
      </c>
      <c r="BJ3" s="270" t="s">
        <v>69</v>
      </c>
      <c r="BK3" s="270" t="s">
        <v>70</v>
      </c>
      <c r="BL3" s="270" t="s">
        <v>145</v>
      </c>
      <c r="BM3" s="270" t="s">
        <v>146</v>
      </c>
      <c r="BN3" s="270" t="s">
        <v>248</v>
      </c>
      <c r="BO3" s="271" t="s">
        <v>71</v>
      </c>
      <c r="BP3" s="271" t="s">
        <v>72</v>
      </c>
      <c r="BQ3" s="271" t="s">
        <v>73</v>
      </c>
      <c r="BR3" s="271" t="s">
        <v>74</v>
      </c>
      <c r="BS3" s="271" t="s">
        <v>75</v>
      </c>
      <c r="BT3" s="271" t="s">
        <v>76</v>
      </c>
      <c r="BU3" s="271" t="s">
        <v>77</v>
      </c>
      <c r="BV3" s="271" t="s">
        <v>78</v>
      </c>
      <c r="BW3" s="271" t="s">
        <v>79</v>
      </c>
      <c r="BX3" s="271" t="s">
        <v>80</v>
      </c>
      <c r="BY3" s="271" t="s">
        <v>81</v>
      </c>
      <c r="BZ3" s="271" t="s">
        <v>82</v>
      </c>
      <c r="CA3" s="271" t="s">
        <v>83</v>
      </c>
      <c r="CB3" s="271" t="s">
        <v>358</v>
      </c>
      <c r="CC3" s="270" t="s">
        <v>84</v>
      </c>
      <c r="CD3" s="270" t="s">
        <v>85</v>
      </c>
      <c r="CE3" s="271" t="s">
        <v>86</v>
      </c>
      <c r="CF3" s="271" t="s">
        <v>87</v>
      </c>
      <c r="CG3" s="271" t="s">
        <v>88</v>
      </c>
      <c r="CH3" s="271" t="s">
        <v>89</v>
      </c>
      <c r="CI3" s="271" t="s">
        <v>90</v>
      </c>
      <c r="CJ3" s="271" t="s">
        <v>91</v>
      </c>
      <c r="CK3" s="271" t="s">
        <v>92</v>
      </c>
      <c r="CL3" s="271" t="s">
        <v>93</v>
      </c>
      <c r="CM3" s="271" t="s">
        <v>94</v>
      </c>
      <c r="CN3" s="271" t="s">
        <v>95</v>
      </c>
      <c r="CO3" s="271" t="s">
        <v>150</v>
      </c>
      <c r="CP3" s="271" t="s">
        <v>155</v>
      </c>
      <c r="CQ3" s="270" t="s">
        <v>96</v>
      </c>
      <c r="CR3" s="270" t="s">
        <v>97</v>
      </c>
      <c r="CS3" s="270" t="s">
        <v>98</v>
      </c>
      <c r="CT3" s="270" t="s">
        <v>99</v>
      </c>
      <c r="CU3" s="270" t="s">
        <v>100</v>
      </c>
      <c r="CV3" s="270" t="s">
        <v>101</v>
      </c>
      <c r="CW3" s="270" t="s">
        <v>102</v>
      </c>
      <c r="CX3" s="270" t="s">
        <v>103</v>
      </c>
      <c r="CY3" s="270" t="s">
        <v>104</v>
      </c>
      <c r="CZ3" s="270" t="s">
        <v>105</v>
      </c>
      <c r="DA3" s="270" t="s">
        <v>106</v>
      </c>
      <c r="DB3" s="270" t="s">
        <v>107</v>
      </c>
      <c r="DC3" s="270" t="s">
        <v>153</v>
      </c>
      <c r="DD3" s="270" t="s">
        <v>353</v>
      </c>
      <c r="DE3" s="271" t="s">
        <v>108</v>
      </c>
      <c r="DF3" s="271" t="s">
        <v>109</v>
      </c>
      <c r="DG3" s="271" t="s">
        <v>110</v>
      </c>
      <c r="DH3" s="271" t="s">
        <v>111</v>
      </c>
      <c r="DI3" s="271" t="s">
        <v>112</v>
      </c>
      <c r="DJ3" s="270" t="s">
        <v>113</v>
      </c>
      <c r="DK3" s="270" t="s">
        <v>114</v>
      </c>
      <c r="DL3" s="270" t="s">
        <v>115</v>
      </c>
      <c r="DM3" s="270" t="s">
        <v>116</v>
      </c>
      <c r="DN3" s="270" t="s">
        <v>117</v>
      </c>
      <c r="DO3" s="270" t="s">
        <v>118</v>
      </c>
      <c r="DP3" s="270" t="s">
        <v>119</v>
      </c>
      <c r="DQ3" s="270" t="s">
        <v>120</v>
      </c>
      <c r="DR3" s="270" t="s">
        <v>121</v>
      </c>
      <c r="DS3" s="270" t="s">
        <v>122</v>
      </c>
      <c r="DT3" s="270" t="s">
        <v>123</v>
      </c>
      <c r="DU3" s="270" t="s">
        <v>124</v>
      </c>
      <c r="DV3" s="270" t="s">
        <v>125</v>
      </c>
      <c r="DW3" s="270" t="s">
        <v>126</v>
      </c>
      <c r="DX3" s="270" t="s">
        <v>127</v>
      </c>
      <c r="DY3" s="270" t="s">
        <v>128</v>
      </c>
      <c r="DZ3" s="270" t="s">
        <v>129</v>
      </c>
      <c r="EA3" s="270" t="s">
        <v>130</v>
      </c>
      <c r="EB3" s="270" t="s">
        <v>131</v>
      </c>
      <c r="EC3" s="270" t="s">
        <v>132</v>
      </c>
      <c r="ED3" s="270" t="s">
        <v>133</v>
      </c>
      <c r="EE3" s="270" t="s">
        <v>134</v>
      </c>
      <c r="EF3" s="270" t="s">
        <v>249</v>
      </c>
      <c r="EG3" s="270" t="s">
        <v>274</v>
      </c>
      <c r="EH3" s="270" t="s">
        <v>276</v>
      </c>
      <c r="EI3" s="270" t="s">
        <v>380</v>
      </c>
      <c r="EJ3" s="270" t="s">
        <v>381</v>
      </c>
      <c r="EK3" s="270" t="s">
        <v>382</v>
      </c>
      <c r="EL3" s="270" t="s">
        <v>383</v>
      </c>
      <c r="EM3" s="270" t="s">
        <v>384</v>
      </c>
      <c r="EN3" s="271" t="s">
        <v>135</v>
      </c>
      <c r="EO3" s="271" t="s">
        <v>136</v>
      </c>
      <c r="EP3" s="271" t="s">
        <v>137</v>
      </c>
      <c r="EQ3" s="271" t="s">
        <v>138</v>
      </c>
      <c r="ER3" s="271" t="s">
        <v>139</v>
      </c>
      <c r="ES3" s="271" t="s">
        <v>140</v>
      </c>
      <c r="ET3" s="271" t="s">
        <v>141</v>
      </c>
      <c r="EU3" s="271" t="s">
        <v>142</v>
      </c>
      <c r="EV3" s="271" t="s">
        <v>370</v>
      </c>
      <c r="EW3" s="271" t="s">
        <v>371</v>
      </c>
      <c r="EX3" s="271" t="s">
        <v>372</v>
      </c>
      <c r="EY3" s="271" t="s">
        <v>373</v>
      </c>
      <c r="EZ3" s="271" t="s">
        <v>374</v>
      </c>
      <c r="FA3" s="271" t="s">
        <v>375</v>
      </c>
      <c r="FB3" s="271" t="s">
        <v>376</v>
      </c>
      <c r="FC3" s="272" t="s">
        <v>312</v>
      </c>
      <c r="FD3" s="272" t="s">
        <v>313</v>
      </c>
      <c r="FE3" s="272" t="s">
        <v>314</v>
      </c>
      <c r="FF3" s="273"/>
      <c r="FG3" s="155" t="s">
        <v>255</v>
      </c>
      <c r="FH3" s="274" t="s">
        <v>256</v>
      </c>
      <c r="FI3" s="274" t="s">
        <v>257</v>
      </c>
      <c r="FJ3" s="274" t="s">
        <v>258</v>
      </c>
      <c r="FK3" s="274" t="s">
        <v>259</v>
      </c>
      <c r="FL3" s="274" t="s">
        <v>260</v>
      </c>
      <c r="FM3" s="274" t="s">
        <v>261</v>
      </c>
      <c r="FN3" s="274" t="s">
        <v>422</v>
      </c>
      <c r="FO3" s="260"/>
    </row>
    <row r="4" spans="1:171" ht="15" customHeight="1">
      <c r="A4" s="275" t="s">
        <v>157</v>
      </c>
      <c r="B4" s="276" t="s">
        <v>3</v>
      </c>
      <c r="C4" s="277">
        <v>1</v>
      </c>
      <c r="D4" s="278">
        <v>1</v>
      </c>
      <c r="E4" s="98">
        <v>25804619000</v>
      </c>
      <c r="F4" s="98">
        <v>25804619000</v>
      </c>
      <c r="G4" s="98">
        <f t="shared" ref="G4:G35" si="0">E4-F4</f>
        <v>0</v>
      </c>
      <c r="H4" s="279">
        <v>1</v>
      </c>
      <c r="I4" s="279">
        <v>1</v>
      </c>
      <c r="J4" s="278">
        <v>1</v>
      </c>
      <c r="K4" s="278">
        <v>1</v>
      </c>
      <c r="L4" s="278">
        <v>1</v>
      </c>
      <c r="M4" s="278">
        <v>1</v>
      </c>
      <c r="N4" s="278">
        <v>1</v>
      </c>
      <c r="O4" s="280" t="s">
        <v>57</v>
      </c>
      <c r="P4" s="279">
        <v>1</v>
      </c>
      <c r="Q4" s="279">
        <v>1</v>
      </c>
      <c r="R4" s="279">
        <v>1</v>
      </c>
      <c r="S4" s="278">
        <v>1</v>
      </c>
      <c r="T4" s="279">
        <v>1</v>
      </c>
      <c r="U4" s="278">
        <v>1</v>
      </c>
      <c r="V4" s="278">
        <v>1</v>
      </c>
      <c r="W4" s="278">
        <v>1</v>
      </c>
      <c r="X4" s="278">
        <v>1</v>
      </c>
      <c r="Y4" s="278">
        <v>1</v>
      </c>
      <c r="Z4" s="278">
        <v>1</v>
      </c>
      <c r="AA4" s="278">
        <v>1</v>
      </c>
      <c r="AB4" s="278">
        <v>1</v>
      </c>
      <c r="AC4" s="278">
        <v>1</v>
      </c>
      <c r="AD4" s="278">
        <v>1</v>
      </c>
      <c r="AE4" s="278">
        <v>1</v>
      </c>
      <c r="AF4" s="278">
        <v>1</v>
      </c>
      <c r="AG4" s="280" t="s">
        <v>57</v>
      </c>
      <c r="AH4" s="280" t="s">
        <v>57</v>
      </c>
      <c r="AI4" s="280" t="s">
        <v>57</v>
      </c>
      <c r="AJ4" s="280" t="s">
        <v>57</v>
      </c>
      <c r="AK4" s="280" t="s">
        <v>57</v>
      </c>
      <c r="AL4" s="280" t="s">
        <v>57</v>
      </c>
      <c r="AM4" s="280" t="s">
        <v>57</v>
      </c>
      <c r="AN4" s="280" t="s">
        <v>57</v>
      </c>
      <c r="AO4" s="280" t="s">
        <v>57</v>
      </c>
      <c r="AP4" s="280" t="s">
        <v>57</v>
      </c>
      <c r="AQ4" s="280" t="s">
        <v>57</v>
      </c>
      <c r="AR4" s="280" t="s">
        <v>57</v>
      </c>
      <c r="AS4" s="280" t="s">
        <v>57</v>
      </c>
      <c r="AT4" s="278">
        <v>1</v>
      </c>
      <c r="AU4" s="278">
        <v>1</v>
      </c>
      <c r="AV4" s="278">
        <v>1</v>
      </c>
      <c r="AW4" s="278">
        <v>1</v>
      </c>
      <c r="AX4" s="278">
        <v>1</v>
      </c>
      <c r="AY4" s="278">
        <v>1</v>
      </c>
      <c r="AZ4" s="278">
        <v>1</v>
      </c>
      <c r="BA4" s="278">
        <v>1</v>
      </c>
      <c r="BB4" s="278">
        <v>1</v>
      </c>
      <c r="BC4" s="278">
        <v>1</v>
      </c>
      <c r="BD4" s="278">
        <v>1</v>
      </c>
      <c r="BE4" s="281">
        <v>0</v>
      </c>
      <c r="BF4" s="278">
        <v>1</v>
      </c>
      <c r="BG4" s="278">
        <v>1</v>
      </c>
      <c r="BH4" s="279">
        <v>1</v>
      </c>
      <c r="BI4" s="280" t="s">
        <v>57</v>
      </c>
      <c r="BJ4" s="278">
        <v>1</v>
      </c>
      <c r="BK4" s="278">
        <v>1</v>
      </c>
      <c r="BL4" s="280" t="s">
        <v>57</v>
      </c>
      <c r="BM4" s="280" t="s">
        <v>57</v>
      </c>
      <c r="BN4" s="278">
        <v>1</v>
      </c>
      <c r="BO4" s="278">
        <v>1</v>
      </c>
      <c r="BP4" s="280" t="s">
        <v>57</v>
      </c>
      <c r="BQ4" s="278">
        <v>1</v>
      </c>
      <c r="BR4" s="278">
        <v>1</v>
      </c>
      <c r="BS4" s="281">
        <v>0</v>
      </c>
      <c r="BT4" s="278">
        <v>1</v>
      </c>
      <c r="BU4" s="278">
        <v>1</v>
      </c>
      <c r="BV4" s="278">
        <v>1</v>
      </c>
      <c r="BW4" s="278">
        <v>1</v>
      </c>
      <c r="BX4" s="278">
        <v>1</v>
      </c>
      <c r="BY4" s="282">
        <v>1</v>
      </c>
      <c r="BZ4" s="278">
        <v>1</v>
      </c>
      <c r="CA4" s="278">
        <v>1</v>
      </c>
      <c r="CB4" s="283">
        <v>0</v>
      </c>
      <c r="CC4" s="278">
        <v>1</v>
      </c>
      <c r="CD4" s="278">
        <v>1</v>
      </c>
      <c r="CE4" s="278">
        <v>1</v>
      </c>
      <c r="CF4" s="278">
        <v>1</v>
      </c>
      <c r="CG4" s="278">
        <v>1</v>
      </c>
      <c r="CH4" s="278">
        <v>1</v>
      </c>
      <c r="CI4" s="278">
        <v>1</v>
      </c>
      <c r="CJ4" s="280" t="s">
        <v>57</v>
      </c>
      <c r="CK4" s="278">
        <v>1</v>
      </c>
      <c r="CL4" s="278">
        <v>1</v>
      </c>
      <c r="CM4" s="278">
        <v>1</v>
      </c>
      <c r="CN4" s="278">
        <v>1</v>
      </c>
      <c r="CO4" s="280" t="s">
        <v>57</v>
      </c>
      <c r="CP4" s="280" t="s">
        <v>57</v>
      </c>
      <c r="CQ4" s="278">
        <v>1</v>
      </c>
      <c r="CR4" s="278">
        <v>1</v>
      </c>
      <c r="CS4" s="278">
        <v>1</v>
      </c>
      <c r="CT4" s="278">
        <v>1</v>
      </c>
      <c r="CU4" s="278">
        <v>1</v>
      </c>
      <c r="CV4" s="278">
        <v>1</v>
      </c>
      <c r="CW4" s="278">
        <v>1</v>
      </c>
      <c r="CX4" s="278">
        <v>1</v>
      </c>
      <c r="CY4" s="278">
        <v>1</v>
      </c>
      <c r="CZ4" s="278">
        <v>1</v>
      </c>
      <c r="DA4" s="278">
        <v>1</v>
      </c>
      <c r="DB4" s="281">
        <v>0</v>
      </c>
      <c r="DC4" s="280" t="s">
        <v>57</v>
      </c>
      <c r="DD4" s="278">
        <v>1</v>
      </c>
      <c r="DE4" s="280" t="s">
        <v>57</v>
      </c>
      <c r="DF4" s="278">
        <v>1</v>
      </c>
      <c r="DG4" s="280" t="s">
        <v>57</v>
      </c>
      <c r="DH4" s="280" t="s">
        <v>57</v>
      </c>
      <c r="DI4" s="280" t="s">
        <v>57</v>
      </c>
      <c r="DJ4" s="278">
        <v>1</v>
      </c>
      <c r="DK4" s="278">
        <v>1</v>
      </c>
      <c r="DL4" s="278">
        <v>1</v>
      </c>
      <c r="DM4" s="278">
        <v>1</v>
      </c>
      <c r="DN4" s="280" t="s">
        <v>57</v>
      </c>
      <c r="DO4" s="280" t="s">
        <v>57</v>
      </c>
      <c r="DP4" s="280" t="s">
        <v>57</v>
      </c>
      <c r="DQ4" s="280" t="s">
        <v>57</v>
      </c>
      <c r="DR4" s="280" t="s">
        <v>57</v>
      </c>
      <c r="DS4" s="278">
        <v>1</v>
      </c>
      <c r="DT4" s="278">
        <v>1</v>
      </c>
      <c r="DU4" s="278">
        <v>1</v>
      </c>
      <c r="DV4" s="278">
        <v>1</v>
      </c>
      <c r="DW4" s="280" t="s">
        <v>57</v>
      </c>
      <c r="DX4" s="278">
        <v>1</v>
      </c>
      <c r="DY4" s="278">
        <v>1</v>
      </c>
      <c r="DZ4" s="278">
        <v>1</v>
      </c>
      <c r="EA4" s="278">
        <v>1</v>
      </c>
      <c r="EB4" s="280" t="s">
        <v>57</v>
      </c>
      <c r="EC4" s="281">
        <v>0</v>
      </c>
      <c r="ED4" s="280" t="s">
        <v>57</v>
      </c>
      <c r="EE4" s="280" t="s">
        <v>57</v>
      </c>
      <c r="EF4" s="278">
        <v>1</v>
      </c>
      <c r="EG4" s="278">
        <v>1</v>
      </c>
      <c r="EH4" s="278">
        <v>1</v>
      </c>
      <c r="EI4" s="278">
        <v>1</v>
      </c>
      <c r="EJ4" s="283">
        <v>0</v>
      </c>
      <c r="EK4" s="278">
        <v>1</v>
      </c>
      <c r="EL4" s="278">
        <v>1</v>
      </c>
      <c r="EM4" s="278">
        <v>1</v>
      </c>
      <c r="EN4" s="278">
        <v>1</v>
      </c>
      <c r="EO4" s="278">
        <v>1</v>
      </c>
      <c r="EP4" s="278">
        <v>1</v>
      </c>
      <c r="EQ4" s="278">
        <v>1</v>
      </c>
      <c r="ER4" s="278">
        <v>1</v>
      </c>
      <c r="ES4" s="278">
        <v>1</v>
      </c>
      <c r="ET4" s="278">
        <v>1</v>
      </c>
      <c r="EU4" s="278">
        <v>1</v>
      </c>
      <c r="EV4" s="278">
        <v>1</v>
      </c>
      <c r="EW4" s="278">
        <v>1</v>
      </c>
      <c r="EX4" s="278">
        <v>1</v>
      </c>
      <c r="EY4" s="278">
        <v>1</v>
      </c>
      <c r="EZ4" s="278">
        <v>1</v>
      </c>
      <c r="FA4" s="278">
        <v>1</v>
      </c>
      <c r="FB4" s="278">
        <v>1</v>
      </c>
      <c r="FC4" s="284">
        <f>SUM(H4:FB4)</f>
        <v>110</v>
      </c>
      <c r="FD4" s="285">
        <f>(FC4/116)</f>
        <v>0.94827586206896552</v>
      </c>
      <c r="FE4" s="286">
        <f t="shared" ref="FE4:FE35" si="1">RANK(FD4,$FD$4:$FD$35)</f>
        <v>13</v>
      </c>
      <c r="FF4" s="287"/>
      <c r="FG4" s="5">
        <v>1</v>
      </c>
      <c r="FH4" s="249">
        <v>1405625</v>
      </c>
      <c r="FI4" s="250">
        <v>1540.7090000000001</v>
      </c>
      <c r="FJ4" s="250">
        <v>2540.1</v>
      </c>
      <c r="FK4" s="310">
        <v>2470.0593004675748</v>
      </c>
      <c r="FL4" s="250">
        <v>3067.7019999999998</v>
      </c>
      <c r="FM4" s="250">
        <v>21536.917000000001</v>
      </c>
      <c r="FN4" s="250">
        <v>1200</v>
      </c>
      <c r="FO4" s="288"/>
    </row>
    <row r="5" spans="1:171" ht="15" customHeight="1">
      <c r="A5" s="275" t="s">
        <v>158</v>
      </c>
      <c r="B5" s="289" t="s">
        <v>4</v>
      </c>
      <c r="C5" s="277">
        <v>1</v>
      </c>
      <c r="D5" s="278">
        <v>1</v>
      </c>
      <c r="E5" s="98">
        <v>54933972421</v>
      </c>
      <c r="F5" s="98">
        <v>54933972418.790001</v>
      </c>
      <c r="G5" s="98">
        <f t="shared" si="0"/>
        <v>2.2099990844726562</v>
      </c>
      <c r="H5" s="282">
        <v>1</v>
      </c>
      <c r="I5" s="282">
        <v>1</v>
      </c>
      <c r="J5" s="278">
        <v>1</v>
      </c>
      <c r="K5" s="282">
        <v>1</v>
      </c>
      <c r="L5" s="282">
        <v>1</v>
      </c>
      <c r="M5" s="278">
        <v>1</v>
      </c>
      <c r="N5" s="278">
        <v>1</v>
      </c>
      <c r="O5" s="280" t="s">
        <v>57</v>
      </c>
      <c r="P5" s="278">
        <v>1</v>
      </c>
      <c r="Q5" s="278">
        <v>1</v>
      </c>
      <c r="R5" s="278">
        <v>1</v>
      </c>
      <c r="S5" s="278">
        <v>1</v>
      </c>
      <c r="T5" s="278">
        <v>1</v>
      </c>
      <c r="U5" s="278">
        <v>1</v>
      </c>
      <c r="V5" s="279">
        <v>1</v>
      </c>
      <c r="W5" s="278">
        <v>1</v>
      </c>
      <c r="X5" s="279">
        <v>1</v>
      </c>
      <c r="Y5" s="278">
        <v>1</v>
      </c>
      <c r="Z5" s="278">
        <v>1</v>
      </c>
      <c r="AA5" s="278">
        <v>1</v>
      </c>
      <c r="AB5" s="282">
        <v>1</v>
      </c>
      <c r="AC5" s="278">
        <v>1</v>
      </c>
      <c r="AD5" s="278">
        <v>1</v>
      </c>
      <c r="AE5" s="279">
        <v>1</v>
      </c>
      <c r="AF5" s="279">
        <v>1</v>
      </c>
      <c r="AG5" s="280" t="s">
        <v>57</v>
      </c>
      <c r="AH5" s="280" t="s">
        <v>57</v>
      </c>
      <c r="AI5" s="280" t="s">
        <v>57</v>
      </c>
      <c r="AJ5" s="280" t="s">
        <v>57</v>
      </c>
      <c r="AK5" s="280" t="s">
        <v>57</v>
      </c>
      <c r="AL5" s="280" t="s">
        <v>57</v>
      </c>
      <c r="AM5" s="280" t="s">
        <v>57</v>
      </c>
      <c r="AN5" s="280" t="s">
        <v>57</v>
      </c>
      <c r="AO5" s="280" t="s">
        <v>57</v>
      </c>
      <c r="AP5" s="280" t="s">
        <v>57</v>
      </c>
      <c r="AQ5" s="280" t="s">
        <v>57</v>
      </c>
      <c r="AR5" s="280" t="s">
        <v>57</v>
      </c>
      <c r="AS5" s="280" t="s">
        <v>57</v>
      </c>
      <c r="AT5" s="278">
        <v>1</v>
      </c>
      <c r="AU5" s="278">
        <v>1</v>
      </c>
      <c r="AV5" s="278">
        <v>1</v>
      </c>
      <c r="AW5" s="278">
        <v>1</v>
      </c>
      <c r="AX5" s="278">
        <v>1</v>
      </c>
      <c r="AY5" s="278">
        <v>1</v>
      </c>
      <c r="AZ5" s="278">
        <v>1</v>
      </c>
      <c r="BA5" s="278">
        <v>1</v>
      </c>
      <c r="BB5" s="278">
        <v>1</v>
      </c>
      <c r="BC5" s="278">
        <v>1</v>
      </c>
      <c r="BD5" s="278">
        <v>1</v>
      </c>
      <c r="BE5" s="278">
        <v>1</v>
      </c>
      <c r="BF5" s="278">
        <v>1</v>
      </c>
      <c r="BG5" s="278">
        <v>1</v>
      </c>
      <c r="BH5" s="278">
        <v>1</v>
      </c>
      <c r="BI5" s="280" t="s">
        <v>57</v>
      </c>
      <c r="BJ5" s="278">
        <v>1</v>
      </c>
      <c r="BK5" s="278">
        <v>1</v>
      </c>
      <c r="BL5" s="280" t="s">
        <v>57</v>
      </c>
      <c r="BM5" s="280" t="s">
        <v>57</v>
      </c>
      <c r="BN5" s="279">
        <v>1</v>
      </c>
      <c r="BO5" s="278">
        <v>1</v>
      </c>
      <c r="BP5" s="280" t="s">
        <v>57</v>
      </c>
      <c r="BQ5" s="278">
        <v>1</v>
      </c>
      <c r="BR5" s="278">
        <v>1</v>
      </c>
      <c r="BS5" s="278">
        <v>1</v>
      </c>
      <c r="BT5" s="278">
        <v>1</v>
      </c>
      <c r="BU5" s="278">
        <v>1</v>
      </c>
      <c r="BV5" s="278">
        <v>1</v>
      </c>
      <c r="BW5" s="278">
        <v>1</v>
      </c>
      <c r="BX5" s="278">
        <v>1</v>
      </c>
      <c r="BY5" s="278">
        <v>1</v>
      </c>
      <c r="BZ5" s="278">
        <v>1</v>
      </c>
      <c r="CA5" s="278">
        <v>1</v>
      </c>
      <c r="CB5" s="278">
        <v>1</v>
      </c>
      <c r="CC5" s="278">
        <v>1</v>
      </c>
      <c r="CD5" s="278">
        <v>1</v>
      </c>
      <c r="CE5" s="278">
        <v>1</v>
      </c>
      <c r="CF5" s="278">
        <v>1</v>
      </c>
      <c r="CG5" s="278">
        <v>1</v>
      </c>
      <c r="CH5" s="278">
        <v>1</v>
      </c>
      <c r="CI5" s="278">
        <v>1</v>
      </c>
      <c r="CJ5" s="280" t="s">
        <v>57</v>
      </c>
      <c r="CK5" s="278">
        <v>1</v>
      </c>
      <c r="CL5" s="278">
        <v>1</v>
      </c>
      <c r="CM5" s="278">
        <v>1</v>
      </c>
      <c r="CN5" s="278">
        <v>1</v>
      </c>
      <c r="CO5" s="280" t="s">
        <v>57</v>
      </c>
      <c r="CP5" s="280" t="s">
        <v>57</v>
      </c>
      <c r="CQ5" s="278">
        <v>1</v>
      </c>
      <c r="CR5" s="278">
        <v>1</v>
      </c>
      <c r="CS5" s="278">
        <v>1</v>
      </c>
      <c r="CT5" s="278">
        <v>1</v>
      </c>
      <c r="CU5" s="278">
        <v>1</v>
      </c>
      <c r="CV5" s="278">
        <v>1</v>
      </c>
      <c r="CW5" s="278">
        <v>1</v>
      </c>
      <c r="CX5" s="278">
        <v>1</v>
      </c>
      <c r="CY5" s="278">
        <v>1</v>
      </c>
      <c r="CZ5" s="278">
        <v>1</v>
      </c>
      <c r="DA5" s="278">
        <v>1</v>
      </c>
      <c r="DB5" s="278">
        <v>1</v>
      </c>
      <c r="DC5" s="280" t="s">
        <v>57</v>
      </c>
      <c r="DD5" s="278">
        <v>1</v>
      </c>
      <c r="DE5" s="280" t="s">
        <v>57</v>
      </c>
      <c r="DF5" s="278">
        <v>1</v>
      </c>
      <c r="DG5" s="280" t="s">
        <v>57</v>
      </c>
      <c r="DH5" s="280" t="s">
        <v>57</v>
      </c>
      <c r="DI5" s="280" t="s">
        <v>57</v>
      </c>
      <c r="DJ5" s="278">
        <v>1</v>
      </c>
      <c r="DK5" s="278">
        <v>1</v>
      </c>
      <c r="DL5" s="278">
        <v>1</v>
      </c>
      <c r="DM5" s="278">
        <v>1</v>
      </c>
      <c r="DN5" s="280" t="s">
        <v>57</v>
      </c>
      <c r="DO5" s="280" t="s">
        <v>57</v>
      </c>
      <c r="DP5" s="280" t="s">
        <v>57</v>
      </c>
      <c r="DQ5" s="280" t="s">
        <v>57</v>
      </c>
      <c r="DR5" s="280" t="s">
        <v>57</v>
      </c>
      <c r="DS5" s="278">
        <v>1</v>
      </c>
      <c r="DT5" s="278">
        <v>1</v>
      </c>
      <c r="DU5" s="278">
        <v>1</v>
      </c>
      <c r="DV5" s="278">
        <v>1</v>
      </c>
      <c r="DW5" s="280" t="s">
        <v>57</v>
      </c>
      <c r="DX5" s="278">
        <v>1</v>
      </c>
      <c r="DY5" s="278">
        <v>1</v>
      </c>
      <c r="DZ5" s="278">
        <v>1</v>
      </c>
      <c r="EA5" s="278">
        <v>1</v>
      </c>
      <c r="EB5" s="280" t="s">
        <v>57</v>
      </c>
      <c r="EC5" s="278">
        <v>1</v>
      </c>
      <c r="ED5" s="280" t="s">
        <v>57</v>
      </c>
      <c r="EE5" s="280" t="s">
        <v>57</v>
      </c>
      <c r="EF5" s="278">
        <v>1</v>
      </c>
      <c r="EG5" s="278">
        <v>1</v>
      </c>
      <c r="EH5" s="278">
        <v>1</v>
      </c>
      <c r="EI5" s="278">
        <v>1</v>
      </c>
      <c r="EJ5" s="278">
        <v>1</v>
      </c>
      <c r="EK5" s="278">
        <v>1</v>
      </c>
      <c r="EL5" s="278">
        <v>1</v>
      </c>
      <c r="EM5" s="278">
        <v>1</v>
      </c>
      <c r="EN5" s="278">
        <v>1</v>
      </c>
      <c r="EO5" s="278">
        <v>1</v>
      </c>
      <c r="EP5" s="278">
        <v>1</v>
      </c>
      <c r="EQ5" s="278">
        <v>1</v>
      </c>
      <c r="ER5" s="278">
        <v>1</v>
      </c>
      <c r="ES5" s="278">
        <v>1</v>
      </c>
      <c r="ET5" s="278">
        <v>1</v>
      </c>
      <c r="EU5" s="278">
        <v>1</v>
      </c>
      <c r="EV5" s="278">
        <v>1</v>
      </c>
      <c r="EW5" s="278">
        <v>1</v>
      </c>
      <c r="EX5" s="278">
        <v>1</v>
      </c>
      <c r="EY5" s="278">
        <v>1</v>
      </c>
      <c r="EZ5" s="278">
        <v>1</v>
      </c>
      <c r="FA5" s="278">
        <v>1</v>
      </c>
      <c r="FB5" s="278">
        <v>1</v>
      </c>
      <c r="FC5" s="284">
        <f t="shared" ref="FC5:FC35" si="2">SUM(H5:FB5)</f>
        <v>116</v>
      </c>
      <c r="FD5" s="285">
        <f t="shared" ref="FD5:FD11" si="3">(FC5/116)</f>
        <v>1</v>
      </c>
      <c r="FE5" s="286">
        <f t="shared" si="1"/>
        <v>1</v>
      </c>
      <c r="FF5" s="287"/>
      <c r="FG5" s="5">
        <v>1</v>
      </c>
      <c r="FH5" s="254">
        <v>3550079</v>
      </c>
      <c r="FI5" s="97">
        <v>14881.538431999999</v>
      </c>
      <c r="FJ5" s="97">
        <v>15813.7</v>
      </c>
      <c r="FK5" s="311">
        <v>14043.895435057453</v>
      </c>
      <c r="FL5" s="250">
        <v>5610.0842819999998</v>
      </c>
      <c r="FM5" s="250">
        <v>49323.888139000002</v>
      </c>
      <c r="FN5" s="250">
        <v>0</v>
      </c>
      <c r="FO5" s="288"/>
    </row>
    <row r="6" spans="1:171" ht="15" customHeight="1">
      <c r="A6" s="275" t="s">
        <v>159</v>
      </c>
      <c r="B6" s="289" t="s">
        <v>5</v>
      </c>
      <c r="C6" s="277">
        <v>1</v>
      </c>
      <c r="D6" s="278">
        <v>1</v>
      </c>
      <c r="E6" s="98">
        <v>16910285881</v>
      </c>
      <c r="F6" s="98">
        <v>16910285881</v>
      </c>
      <c r="G6" s="98">
        <f t="shared" si="0"/>
        <v>0</v>
      </c>
      <c r="H6" s="278">
        <v>1</v>
      </c>
      <c r="I6" s="290">
        <v>0</v>
      </c>
      <c r="J6" s="278">
        <v>1</v>
      </c>
      <c r="K6" s="278">
        <v>1</v>
      </c>
      <c r="L6" s="278">
        <v>1</v>
      </c>
      <c r="M6" s="278">
        <v>1</v>
      </c>
      <c r="N6" s="278">
        <v>1</v>
      </c>
      <c r="O6" s="280" t="s">
        <v>57</v>
      </c>
      <c r="P6" s="282">
        <v>1</v>
      </c>
      <c r="Q6" s="283">
        <v>0</v>
      </c>
      <c r="R6" s="282">
        <v>1</v>
      </c>
      <c r="S6" s="282">
        <v>1</v>
      </c>
      <c r="T6" s="282">
        <v>1</v>
      </c>
      <c r="U6" s="278">
        <v>1</v>
      </c>
      <c r="V6" s="278">
        <v>1</v>
      </c>
      <c r="W6" s="278">
        <v>1</v>
      </c>
      <c r="X6" s="278">
        <v>1</v>
      </c>
      <c r="Y6" s="278">
        <v>1</v>
      </c>
      <c r="Z6" s="278">
        <v>1</v>
      </c>
      <c r="AA6" s="278">
        <v>1</v>
      </c>
      <c r="AB6" s="281">
        <v>0</v>
      </c>
      <c r="AC6" s="278">
        <v>1</v>
      </c>
      <c r="AD6" s="278">
        <v>1</v>
      </c>
      <c r="AE6" s="283">
        <v>0</v>
      </c>
      <c r="AF6" s="281">
        <v>0</v>
      </c>
      <c r="AG6" s="280" t="s">
        <v>57</v>
      </c>
      <c r="AH6" s="280" t="s">
        <v>57</v>
      </c>
      <c r="AI6" s="280" t="s">
        <v>57</v>
      </c>
      <c r="AJ6" s="280" t="s">
        <v>57</v>
      </c>
      <c r="AK6" s="280" t="s">
        <v>57</v>
      </c>
      <c r="AL6" s="280" t="s">
        <v>57</v>
      </c>
      <c r="AM6" s="280" t="s">
        <v>57</v>
      </c>
      <c r="AN6" s="280" t="s">
        <v>57</v>
      </c>
      <c r="AO6" s="280" t="s">
        <v>57</v>
      </c>
      <c r="AP6" s="280" t="s">
        <v>57</v>
      </c>
      <c r="AQ6" s="280" t="s">
        <v>57</v>
      </c>
      <c r="AR6" s="280" t="s">
        <v>57</v>
      </c>
      <c r="AS6" s="280" t="s">
        <v>57</v>
      </c>
      <c r="AT6" s="278">
        <v>1</v>
      </c>
      <c r="AU6" s="278">
        <v>1</v>
      </c>
      <c r="AV6" s="278">
        <v>1</v>
      </c>
      <c r="AW6" s="278">
        <v>1</v>
      </c>
      <c r="AX6" s="278">
        <v>1</v>
      </c>
      <c r="AY6" s="278">
        <v>1</v>
      </c>
      <c r="AZ6" s="278">
        <v>1</v>
      </c>
      <c r="BA6" s="278">
        <v>1</v>
      </c>
      <c r="BB6" s="278">
        <v>1</v>
      </c>
      <c r="BC6" s="278">
        <v>1</v>
      </c>
      <c r="BD6" s="278">
        <v>1</v>
      </c>
      <c r="BE6" s="278">
        <v>1</v>
      </c>
      <c r="BF6" s="283">
        <v>0</v>
      </c>
      <c r="BG6" s="283">
        <v>0</v>
      </c>
      <c r="BH6" s="283">
        <v>0</v>
      </c>
      <c r="BI6" s="280" t="s">
        <v>57</v>
      </c>
      <c r="BJ6" s="283">
        <v>0</v>
      </c>
      <c r="BK6" s="281">
        <v>0</v>
      </c>
      <c r="BL6" s="280" t="s">
        <v>57</v>
      </c>
      <c r="BM6" s="280" t="s">
        <v>57</v>
      </c>
      <c r="BN6" s="283">
        <v>0</v>
      </c>
      <c r="BO6" s="281">
        <v>0</v>
      </c>
      <c r="BP6" s="280" t="s">
        <v>57</v>
      </c>
      <c r="BQ6" s="278">
        <v>1</v>
      </c>
      <c r="BR6" s="278">
        <v>1</v>
      </c>
      <c r="BS6" s="278">
        <v>1</v>
      </c>
      <c r="BT6" s="282">
        <v>1</v>
      </c>
      <c r="BU6" s="278">
        <v>1</v>
      </c>
      <c r="BV6" s="278">
        <v>1</v>
      </c>
      <c r="BW6" s="278">
        <v>1</v>
      </c>
      <c r="BX6" s="278">
        <v>1</v>
      </c>
      <c r="BY6" s="278">
        <v>1</v>
      </c>
      <c r="BZ6" s="278">
        <v>1</v>
      </c>
      <c r="CA6" s="278">
        <v>1</v>
      </c>
      <c r="CB6" s="278">
        <v>1</v>
      </c>
      <c r="CC6" s="278">
        <v>1</v>
      </c>
      <c r="CD6" s="278">
        <v>1</v>
      </c>
      <c r="CE6" s="278">
        <v>1</v>
      </c>
      <c r="CF6" s="281">
        <v>0</v>
      </c>
      <c r="CG6" s="278">
        <v>1</v>
      </c>
      <c r="CH6" s="278">
        <v>1</v>
      </c>
      <c r="CI6" s="281">
        <v>0</v>
      </c>
      <c r="CJ6" s="280" t="s">
        <v>57</v>
      </c>
      <c r="CK6" s="278">
        <v>1</v>
      </c>
      <c r="CL6" s="281">
        <v>0</v>
      </c>
      <c r="CM6" s="281">
        <v>0</v>
      </c>
      <c r="CN6" s="278">
        <v>1</v>
      </c>
      <c r="CO6" s="280" t="s">
        <v>57</v>
      </c>
      <c r="CP6" s="280" t="s">
        <v>57</v>
      </c>
      <c r="CQ6" s="278">
        <v>1</v>
      </c>
      <c r="CR6" s="278">
        <v>1</v>
      </c>
      <c r="CS6" s="278">
        <v>1</v>
      </c>
      <c r="CT6" s="278">
        <v>1</v>
      </c>
      <c r="CU6" s="278">
        <v>1</v>
      </c>
      <c r="CV6" s="278">
        <v>1</v>
      </c>
      <c r="CW6" s="278">
        <v>1</v>
      </c>
      <c r="CX6" s="278">
        <v>1</v>
      </c>
      <c r="CY6" s="278">
        <v>1</v>
      </c>
      <c r="CZ6" s="278">
        <v>1</v>
      </c>
      <c r="DA6" s="278">
        <v>1</v>
      </c>
      <c r="DB6" s="278">
        <v>1</v>
      </c>
      <c r="DC6" s="280" t="s">
        <v>57</v>
      </c>
      <c r="DD6" s="278">
        <v>1</v>
      </c>
      <c r="DE6" s="280" t="s">
        <v>57</v>
      </c>
      <c r="DF6" s="278">
        <v>1</v>
      </c>
      <c r="DG6" s="280" t="s">
        <v>57</v>
      </c>
      <c r="DH6" s="280" t="s">
        <v>57</v>
      </c>
      <c r="DI6" s="280" t="s">
        <v>57</v>
      </c>
      <c r="DJ6" s="278">
        <v>1</v>
      </c>
      <c r="DK6" s="281">
        <v>0</v>
      </c>
      <c r="DL6" s="282">
        <v>1</v>
      </c>
      <c r="DM6" s="282">
        <v>1</v>
      </c>
      <c r="DN6" s="280" t="s">
        <v>57</v>
      </c>
      <c r="DO6" s="280" t="s">
        <v>57</v>
      </c>
      <c r="DP6" s="280" t="s">
        <v>57</v>
      </c>
      <c r="DQ6" s="280" t="s">
        <v>57</v>
      </c>
      <c r="DR6" s="280" t="s">
        <v>57</v>
      </c>
      <c r="DS6" s="278">
        <v>1</v>
      </c>
      <c r="DT6" s="278">
        <v>1</v>
      </c>
      <c r="DU6" s="278">
        <v>1</v>
      </c>
      <c r="DV6" s="278">
        <v>1</v>
      </c>
      <c r="DW6" s="280" t="s">
        <v>57</v>
      </c>
      <c r="DX6" s="278">
        <v>1</v>
      </c>
      <c r="DY6" s="278">
        <v>1</v>
      </c>
      <c r="DZ6" s="281">
        <v>0</v>
      </c>
      <c r="EA6" s="282">
        <v>1</v>
      </c>
      <c r="EB6" s="280" t="s">
        <v>57</v>
      </c>
      <c r="EC6" s="278">
        <v>1</v>
      </c>
      <c r="ED6" s="280" t="s">
        <v>57</v>
      </c>
      <c r="EE6" s="280" t="s">
        <v>57</v>
      </c>
      <c r="EF6" s="281">
        <v>0</v>
      </c>
      <c r="EG6" s="282">
        <v>1</v>
      </c>
      <c r="EH6" s="281">
        <v>0</v>
      </c>
      <c r="EI6" s="278">
        <v>1</v>
      </c>
      <c r="EJ6" s="278">
        <v>1</v>
      </c>
      <c r="EK6" s="283">
        <v>0</v>
      </c>
      <c r="EL6" s="281">
        <v>0</v>
      </c>
      <c r="EM6" s="281">
        <v>0</v>
      </c>
      <c r="EN6" s="278">
        <v>1</v>
      </c>
      <c r="EO6" s="278">
        <v>1</v>
      </c>
      <c r="EP6" s="278">
        <v>1</v>
      </c>
      <c r="EQ6" s="278">
        <v>1</v>
      </c>
      <c r="ER6" s="278">
        <v>1</v>
      </c>
      <c r="ES6" s="278">
        <v>1</v>
      </c>
      <c r="ET6" s="278">
        <v>1</v>
      </c>
      <c r="EU6" s="278">
        <v>1</v>
      </c>
      <c r="EV6" s="278">
        <v>1</v>
      </c>
      <c r="EW6" s="278">
        <v>1</v>
      </c>
      <c r="EX6" s="278">
        <v>1</v>
      </c>
      <c r="EY6" s="278">
        <v>1</v>
      </c>
      <c r="EZ6" s="278">
        <v>1</v>
      </c>
      <c r="FA6" s="278">
        <v>1</v>
      </c>
      <c r="FB6" s="278">
        <v>1</v>
      </c>
      <c r="FC6" s="284">
        <f t="shared" si="2"/>
        <v>93</v>
      </c>
      <c r="FD6" s="285">
        <f t="shared" si="3"/>
        <v>0.80172413793103448</v>
      </c>
      <c r="FE6" s="286">
        <f t="shared" si="1"/>
        <v>21</v>
      </c>
      <c r="FF6" s="287"/>
      <c r="FG6" s="6">
        <v>0</v>
      </c>
      <c r="FH6" s="254">
        <v>779726</v>
      </c>
      <c r="FI6" s="97">
        <v>1424.5146990000001</v>
      </c>
      <c r="FJ6" s="97">
        <v>1585.7</v>
      </c>
      <c r="FK6" s="311">
        <v>1525.2267579841043</v>
      </c>
      <c r="FL6" s="250">
        <v>2145.482078</v>
      </c>
      <c r="FM6" s="250">
        <v>14764.803803000001</v>
      </c>
      <c r="FN6" s="250">
        <v>0</v>
      </c>
      <c r="FO6" s="288"/>
    </row>
    <row r="7" spans="1:171" ht="15" customHeight="1">
      <c r="A7" s="275" t="s">
        <v>160</v>
      </c>
      <c r="B7" s="289" t="s">
        <v>6</v>
      </c>
      <c r="C7" s="277">
        <v>1</v>
      </c>
      <c r="D7" s="278">
        <v>1</v>
      </c>
      <c r="E7" s="98">
        <v>21179763006</v>
      </c>
      <c r="F7" s="98">
        <v>21179763006</v>
      </c>
      <c r="G7" s="98">
        <f t="shared" si="0"/>
        <v>0</v>
      </c>
      <c r="H7" s="278">
        <v>1</v>
      </c>
      <c r="I7" s="291">
        <v>1</v>
      </c>
      <c r="J7" s="281">
        <v>0</v>
      </c>
      <c r="K7" s="278">
        <v>1</v>
      </c>
      <c r="L7" s="278">
        <v>1</v>
      </c>
      <c r="M7" s="278">
        <v>1</v>
      </c>
      <c r="N7" s="278">
        <v>1</v>
      </c>
      <c r="O7" s="280" t="s">
        <v>57</v>
      </c>
      <c r="P7" s="278">
        <v>1</v>
      </c>
      <c r="Q7" s="278">
        <v>1</v>
      </c>
      <c r="R7" s="278">
        <v>1</v>
      </c>
      <c r="S7" s="282">
        <v>1</v>
      </c>
      <c r="T7" s="278">
        <v>1</v>
      </c>
      <c r="U7" s="278">
        <v>1</v>
      </c>
      <c r="V7" s="278">
        <v>1</v>
      </c>
      <c r="W7" s="282">
        <v>1</v>
      </c>
      <c r="X7" s="278">
        <v>1</v>
      </c>
      <c r="Y7" s="281">
        <v>0</v>
      </c>
      <c r="Z7" s="278">
        <v>1</v>
      </c>
      <c r="AA7" s="278">
        <v>1</v>
      </c>
      <c r="AB7" s="278">
        <v>1</v>
      </c>
      <c r="AC7" s="278">
        <v>1</v>
      </c>
      <c r="AD7" s="278">
        <v>1</v>
      </c>
      <c r="AE7" s="278">
        <v>1</v>
      </c>
      <c r="AF7" s="278">
        <v>1</v>
      </c>
      <c r="AG7" s="280" t="s">
        <v>57</v>
      </c>
      <c r="AH7" s="280" t="s">
        <v>57</v>
      </c>
      <c r="AI7" s="280" t="s">
        <v>57</v>
      </c>
      <c r="AJ7" s="280" t="s">
        <v>57</v>
      </c>
      <c r="AK7" s="280" t="s">
        <v>57</v>
      </c>
      <c r="AL7" s="280" t="s">
        <v>57</v>
      </c>
      <c r="AM7" s="280" t="s">
        <v>57</v>
      </c>
      <c r="AN7" s="280" t="s">
        <v>57</v>
      </c>
      <c r="AO7" s="280" t="s">
        <v>57</v>
      </c>
      <c r="AP7" s="280" t="s">
        <v>57</v>
      </c>
      <c r="AQ7" s="280" t="s">
        <v>57</v>
      </c>
      <c r="AR7" s="280" t="s">
        <v>57</v>
      </c>
      <c r="AS7" s="280" t="s">
        <v>57</v>
      </c>
      <c r="AT7" s="278">
        <v>1</v>
      </c>
      <c r="AU7" s="278">
        <v>1</v>
      </c>
      <c r="AV7" s="278">
        <v>1</v>
      </c>
      <c r="AW7" s="278">
        <v>1</v>
      </c>
      <c r="AX7" s="278">
        <v>1</v>
      </c>
      <c r="AY7" s="278">
        <v>1</v>
      </c>
      <c r="AZ7" s="278">
        <v>1</v>
      </c>
      <c r="BA7" s="278">
        <v>1</v>
      </c>
      <c r="BB7" s="278">
        <v>1</v>
      </c>
      <c r="BC7" s="278">
        <v>1</v>
      </c>
      <c r="BD7" s="278">
        <v>1</v>
      </c>
      <c r="BE7" s="278">
        <v>1</v>
      </c>
      <c r="BF7" s="281">
        <v>0</v>
      </c>
      <c r="BG7" s="278">
        <v>1</v>
      </c>
      <c r="BH7" s="278">
        <v>1</v>
      </c>
      <c r="BI7" s="280" t="s">
        <v>57</v>
      </c>
      <c r="BJ7" s="278">
        <v>1</v>
      </c>
      <c r="BK7" s="278">
        <v>1</v>
      </c>
      <c r="BL7" s="280" t="s">
        <v>57</v>
      </c>
      <c r="BM7" s="280" t="s">
        <v>57</v>
      </c>
      <c r="BN7" s="278">
        <v>1</v>
      </c>
      <c r="BO7" s="278">
        <v>1</v>
      </c>
      <c r="BP7" s="280" t="s">
        <v>57</v>
      </c>
      <c r="BQ7" s="278">
        <v>1</v>
      </c>
      <c r="BR7" s="278">
        <v>1</v>
      </c>
      <c r="BS7" s="278">
        <v>1</v>
      </c>
      <c r="BT7" s="283">
        <v>0</v>
      </c>
      <c r="BU7" s="278">
        <v>1</v>
      </c>
      <c r="BV7" s="278">
        <v>1</v>
      </c>
      <c r="BW7" s="278">
        <v>1</v>
      </c>
      <c r="BX7" s="278">
        <v>1</v>
      </c>
      <c r="BY7" s="278">
        <v>1</v>
      </c>
      <c r="BZ7" s="278">
        <v>1</v>
      </c>
      <c r="CA7" s="278">
        <v>1</v>
      </c>
      <c r="CB7" s="281">
        <v>0</v>
      </c>
      <c r="CC7" s="278">
        <v>1</v>
      </c>
      <c r="CD7" s="278">
        <v>1</v>
      </c>
      <c r="CE7" s="278">
        <v>1</v>
      </c>
      <c r="CF7" s="278">
        <v>1</v>
      </c>
      <c r="CG7" s="278">
        <v>1</v>
      </c>
      <c r="CH7" s="278">
        <v>1</v>
      </c>
      <c r="CI7" s="278">
        <v>1</v>
      </c>
      <c r="CJ7" s="280" t="s">
        <v>57</v>
      </c>
      <c r="CK7" s="278">
        <v>1</v>
      </c>
      <c r="CL7" s="283">
        <v>0</v>
      </c>
      <c r="CM7" s="283">
        <v>0</v>
      </c>
      <c r="CN7" s="278">
        <v>1</v>
      </c>
      <c r="CO7" s="280" t="s">
        <v>57</v>
      </c>
      <c r="CP7" s="280" t="s">
        <v>57</v>
      </c>
      <c r="CQ7" s="283">
        <v>0</v>
      </c>
      <c r="CR7" s="278">
        <v>1</v>
      </c>
      <c r="CS7" s="278">
        <v>1</v>
      </c>
      <c r="CT7" s="278">
        <v>1</v>
      </c>
      <c r="CU7" s="278">
        <v>1</v>
      </c>
      <c r="CV7" s="278">
        <v>1</v>
      </c>
      <c r="CW7" s="278">
        <v>1</v>
      </c>
      <c r="CX7" s="278">
        <v>1</v>
      </c>
      <c r="CY7" s="278">
        <v>1</v>
      </c>
      <c r="CZ7" s="278">
        <v>1</v>
      </c>
      <c r="DA7" s="278">
        <v>1</v>
      </c>
      <c r="DB7" s="278">
        <v>1</v>
      </c>
      <c r="DC7" s="280" t="s">
        <v>57</v>
      </c>
      <c r="DD7" s="281">
        <v>0</v>
      </c>
      <c r="DE7" s="280" t="s">
        <v>57</v>
      </c>
      <c r="DF7" s="278">
        <v>1</v>
      </c>
      <c r="DG7" s="280" t="s">
        <v>57</v>
      </c>
      <c r="DH7" s="280" t="s">
        <v>57</v>
      </c>
      <c r="DI7" s="280" t="s">
        <v>57</v>
      </c>
      <c r="DJ7" s="278">
        <v>1</v>
      </c>
      <c r="DK7" s="278">
        <v>1</v>
      </c>
      <c r="DL7" s="278">
        <v>1</v>
      </c>
      <c r="DM7" s="278">
        <v>1</v>
      </c>
      <c r="DN7" s="280" t="s">
        <v>57</v>
      </c>
      <c r="DO7" s="280" t="s">
        <v>57</v>
      </c>
      <c r="DP7" s="280" t="s">
        <v>57</v>
      </c>
      <c r="DQ7" s="280" t="s">
        <v>57</v>
      </c>
      <c r="DR7" s="280" t="s">
        <v>57</v>
      </c>
      <c r="DS7" s="278">
        <v>1</v>
      </c>
      <c r="DT7" s="278">
        <v>1</v>
      </c>
      <c r="DU7" s="278">
        <v>1</v>
      </c>
      <c r="DV7" s="278">
        <v>1</v>
      </c>
      <c r="DW7" s="280" t="s">
        <v>57</v>
      </c>
      <c r="DX7" s="278">
        <v>1</v>
      </c>
      <c r="DY7" s="278">
        <v>1</v>
      </c>
      <c r="DZ7" s="278">
        <v>1</v>
      </c>
      <c r="EA7" s="278">
        <v>1</v>
      </c>
      <c r="EB7" s="280" t="s">
        <v>57</v>
      </c>
      <c r="EC7" s="278">
        <v>1</v>
      </c>
      <c r="ED7" s="280" t="s">
        <v>57</v>
      </c>
      <c r="EE7" s="280" t="s">
        <v>57</v>
      </c>
      <c r="EF7" s="278">
        <v>1</v>
      </c>
      <c r="EG7" s="281">
        <v>0</v>
      </c>
      <c r="EH7" s="278">
        <v>1</v>
      </c>
      <c r="EI7" s="281">
        <v>0</v>
      </c>
      <c r="EJ7" s="281">
        <v>0</v>
      </c>
      <c r="EK7" s="278">
        <v>1</v>
      </c>
      <c r="EL7" s="278">
        <v>1</v>
      </c>
      <c r="EM7" s="278">
        <v>1</v>
      </c>
      <c r="EN7" s="278">
        <v>1</v>
      </c>
      <c r="EO7" s="278">
        <v>1</v>
      </c>
      <c r="EP7" s="278">
        <v>1</v>
      </c>
      <c r="EQ7" s="278">
        <v>1</v>
      </c>
      <c r="ER7" s="278">
        <v>1</v>
      </c>
      <c r="ES7" s="278">
        <v>1</v>
      </c>
      <c r="ET7" s="278">
        <v>1</v>
      </c>
      <c r="EU7" s="278">
        <v>1</v>
      </c>
      <c r="EV7" s="278">
        <v>1</v>
      </c>
      <c r="EW7" s="278">
        <v>1</v>
      </c>
      <c r="EX7" s="278">
        <v>1</v>
      </c>
      <c r="EY7" s="281">
        <v>0</v>
      </c>
      <c r="EZ7" s="278">
        <v>1</v>
      </c>
      <c r="FA7" s="281">
        <v>0</v>
      </c>
      <c r="FB7" s="278">
        <v>1</v>
      </c>
      <c r="FC7" s="284">
        <f t="shared" si="2"/>
        <v>102</v>
      </c>
      <c r="FD7" s="285">
        <f t="shared" si="3"/>
        <v>0.87931034482758619</v>
      </c>
      <c r="FE7" s="286">
        <f t="shared" si="1"/>
        <v>18</v>
      </c>
      <c r="FF7" s="287"/>
      <c r="FG7" s="5">
        <v>1</v>
      </c>
      <c r="FH7" s="254">
        <v>975685</v>
      </c>
      <c r="FI7" s="97">
        <v>6697.7918490000002</v>
      </c>
      <c r="FJ7" s="97">
        <v>2549.6999999999998</v>
      </c>
      <c r="FK7" s="311">
        <v>2451.6589590605909</v>
      </c>
      <c r="FL7" s="250">
        <v>1984.3857060000003</v>
      </c>
      <c r="FM7" s="250">
        <v>19195.3773</v>
      </c>
      <c r="FN7" s="250">
        <v>0</v>
      </c>
      <c r="FO7" s="288"/>
    </row>
    <row r="8" spans="1:171" ht="15" customHeight="1">
      <c r="A8" s="275" t="s">
        <v>163</v>
      </c>
      <c r="B8" s="289" t="s">
        <v>7</v>
      </c>
      <c r="C8" s="277">
        <v>1</v>
      </c>
      <c r="D8" s="278">
        <v>1</v>
      </c>
      <c r="E8" s="98">
        <v>91844784333</v>
      </c>
      <c r="F8" s="98">
        <v>91844784333</v>
      </c>
      <c r="G8" s="98">
        <f t="shared" si="0"/>
        <v>0</v>
      </c>
      <c r="H8" s="278">
        <v>1</v>
      </c>
      <c r="I8" s="278">
        <v>1</v>
      </c>
      <c r="J8" s="278">
        <v>1</v>
      </c>
      <c r="K8" s="278">
        <v>1</v>
      </c>
      <c r="L8" s="278">
        <v>1</v>
      </c>
      <c r="M8" s="278">
        <v>1</v>
      </c>
      <c r="N8" s="278">
        <v>1</v>
      </c>
      <c r="O8" s="280" t="s">
        <v>57</v>
      </c>
      <c r="P8" s="278">
        <v>1</v>
      </c>
      <c r="Q8" s="278">
        <v>1</v>
      </c>
      <c r="R8" s="278">
        <v>1</v>
      </c>
      <c r="S8" s="278">
        <v>1</v>
      </c>
      <c r="T8" s="278">
        <v>1</v>
      </c>
      <c r="U8" s="281">
        <v>0</v>
      </c>
      <c r="V8" s="278">
        <v>1</v>
      </c>
      <c r="W8" s="281">
        <v>0</v>
      </c>
      <c r="X8" s="278">
        <v>1</v>
      </c>
      <c r="Y8" s="278">
        <v>1</v>
      </c>
      <c r="Z8" s="278">
        <v>1</v>
      </c>
      <c r="AA8" s="278">
        <v>1</v>
      </c>
      <c r="AB8" s="278">
        <v>1</v>
      </c>
      <c r="AC8" s="278">
        <v>1</v>
      </c>
      <c r="AD8" s="278">
        <v>1</v>
      </c>
      <c r="AE8" s="278">
        <v>1</v>
      </c>
      <c r="AF8" s="278">
        <v>1</v>
      </c>
      <c r="AG8" s="280" t="s">
        <v>57</v>
      </c>
      <c r="AH8" s="280" t="s">
        <v>57</v>
      </c>
      <c r="AI8" s="280" t="s">
        <v>57</v>
      </c>
      <c r="AJ8" s="280" t="s">
        <v>57</v>
      </c>
      <c r="AK8" s="280" t="s">
        <v>57</v>
      </c>
      <c r="AL8" s="280" t="s">
        <v>57</v>
      </c>
      <c r="AM8" s="280" t="s">
        <v>57</v>
      </c>
      <c r="AN8" s="280" t="s">
        <v>57</v>
      </c>
      <c r="AO8" s="280" t="s">
        <v>57</v>
      </c>
      <c r="AP8" s="280" t="s">
        <v>57</v>
      </c>
      <c r="AQ8" s="280" t="s">
        <v>57</v>
      </c>
      <c r="AR8" s="280" t="s">
        <v>57</v>
      </c>
      <c r="AS8" s="280" t="s">
        <v>57</v>
      </c>
      <c r="AT8" s="282">
        <v>1</v>
      </c>
      <c r="AU8" s="278">
        <v>1</v>
      </c>
      <c r="AV8" s="278">
        <v>1</v>
      </c>
      <c r="AW8" s="282">
        <v>1</v>
      </c>
      <c r="AX8" s="281">
        <v>0</v>
      </c>
      <c r="AY8" s="282">
        <v>1</v>
      </c>
      <c r="AZ8" s="281">
        <v>0</v>
      </c>
      <c r="BA8" s="278">
        <v>1</v>
      </c>
      <c r="BB8" s="278">
        <v>1</v>
      </c>
      <c r="BC8" s="278">
        <v>1</v>
      </c>
      <c r="BD8" s="278">
        <v>1</v>
      </c>
      <c r="BE8" s="278">
        <v>1</v>
      </c>
      <c r="BF8" s="281">
        <v>0</v>
      </c>
      <c r="BG8" s="282">
        <v>1</v>
      </c>
      <c r="BH8" s="281">
        <v>0</v>
      </c>
      <c r="BI8" s="280" t="s">
        <v>57</v>
      </c>
      <c r="BJ8" s="281">
        <v>0</v>
      </c>
      <c r="BK8" s="281">
        <v>0</v>
      </c>
      <c r="BL8" s="280" t="s">
        <v>57</v>
      </c>
      <c r="BM8" s="280" t="s">
        <v>57</v>
      </c>
      <c r="BN8" s="281">
        <v>0</v>
      </c>
      <c r="BO8" s="278">
        <v>1</v>
      </c>
      <c r="BP8" s="280" t="s">
        <v>57</v>
      </c>
      <c r="BQ8" s="278">
        <v>1</v>
      </c>
      <c r="BR8" s="278">
        <v>1</v>
      </c>
      <c r="BS8" s="292">
        <v>1</v>
      </c>
      <c r="BT8" s="278">
        <v>1</v>
      </c>
      <c r="BU8" s="278">
        <v>1</v>
      </c>
      <c r="BV8" s="278">
        <v>1</v>
      </c>
      <c r="BW8" s="278">
        <v>1</v>
      </c>
      <c r="BX8" s="278">
        <v>1</v>
      </c>
      <c r="BY8" s="278">
        <v>1</v>
      </c>
      <c r="BZ8" s="278">
        <v>1</v>
      </c>
      <c r="CA8" s="278">
        <v>1</v>
      </c>
      <c r="CB8" s="281">
        <v>0</v>
      </c>
      <c r="CC8" s="278">
        <v>1</v>
      </c>
      <c r="CD8" s="281">
        <v>0</v>
      </c>
      <c r="CE8" s="281">
        <v>0</v>
      </c>
      <c r="CF8" s="281">
        <v>0</v>
      </c>
      <c r="CG8" s="281">
        <v>0</v>
      </c>
      <c r="CH8" s="281">
        <v>0</v>
      </c>
      <c r="CI8" s="281">
        <v>0</v>
      </c>
      <c r="CJ8" s="280" t="s">
        <v>57</v>
      </c>
      <c r="CK8" s="281">
        <v>0</v>
      </c>
      <c r="CL8" s="281">
        <v>0</v>
      </c>
      <c r="CM8" s="281">
        <v>0</v>
      </c>
      <c r="CN8" s="281">
        <v>0</v>
      </c>
      <c r="CO8" s="280" t="s">
        <v>57</v>
      </c>
      <c r="CP8" s="280" t="s">
        <v>57</v>
      </c>
      <c r="CQ8" s="281">
        <v>0</v>
      </c>
      <c r="CR8" s="281">
        <v>0</v>
      </c>
      <c r="CS8" s="281">
        <v>0</v>
      </c>
      <c r="CT8" s="282">
        <v>1</v>
      </c>
      <c r="CU8" s="281">
        <v>0</v>
      </c>
      <c r="CV8" s="281">
        <v>0</v>
      </c>
      <c r="CW8" s="281">
        <v>0</v>
      </c>
      <c r="CX8" s="281">
        <v>0</v>
      </c>
      <c r="CY8" s="281">
        <v>0</v>
      </c>
      <c r="CZ8" s="281">
        <v>0</v>
      </c>
      <c r="DA8" s="281">
        <v>0</v>
      </c>
      <c r="DB8" s="281">
        <v>0</v>
      </c>
      <c r="DC8" s="280" t="s">
        <v>57</v>
      </c>
      <c r="DD8" s="281">
        <v>0</v>
      </c>
      <c r="DE8" s="280" t="s">
        <v>57</v>
      </c>
      <c r="DF8" s="278">
        <v>1</v>
      </c>
      <c r="DG8" s="280" t="s">
        <v>57</v>
      </c>
      <c r="DH8" s="280" t="s">
        <v>57</v>
      </c>
      <c r="DI8" s="280" t="s">
        <v>57</v>
      </c>
      <c r="DJ8" s="281">
        <v>0</v>
      </c>
      <c r="DK8" s="281">
        <v>0</v>
      </c>
      <c r="DL8" s="281">
        <v>0</v>
      </c>
      <c r="DM8" s="282">
        <v>1</v>
      </c>
      <c r="DN8" s="280" t="s">
        <v>57</v>
      </c>
      <c r="DO8" s="280" t="s">
        <v>57</v>
      </c>
      <c r="DP8" s="280" t="s">
        <v>57</v>
      </c>
      <c r="DQ8" s="280" t="s">
        <v>57</v>
      </c>
      <c r="DR8" s="280" t="s">
        <v>57</v>
      </c>
      <c r="DS8" s="281">
        <v>0</v>
      </c>
      <c r="DT8" s="282">
        <v>1</v>
      </c>
      <c r="DU8" s="282">
        <v>1</v>
      </c>
      <c r="DV8" s="278">
        <v>1</v>
      </c>
      <c r="DW8" s="280" t="s">
        <v>57</v>
      </c>
      <c r="DX8" s="278">
        <v>1</v>
      </c>
      <c r="DY8" s="282">
        <v>1</v>
      </c>
      <c r="DZ8" s="281">
        <v>0</v>
      </c>
      <c r="EA8" s="281">
        <v>0</v>
      </c>
      <c r="EB8" s="280" t="s">
        <v>57</v>
      </c>
      <c r="EC8" s="281">
        <v>0</v>
      </c>
      <c r="ED8" s="280" t="s">
        <v>57</v>
      </c>
      <c r="EE8" s="280" t="s">
        <v>57</v>
      </c>
      <c r="EF8" s="281">
        <v>0</v>
      </c>
      <c r="EG8" s="281">
        <v>0</v>
      </c>
      <c r="EH8" s="281">
        <v>0</v>
      </c>
      <c r="EI8" s="281">
        <v>0</v>
      </c>
      <c r="EJ8" s="281">
        <v>0</v>
      </c>
      <c r="EK8" s="281">
        <v>0</v>
      </c>
      <c r="EL8" s="281">
        <v>0</v>
      </c>
      <c r="EM8" s="281">
        <v>0</v>
      </c>
      <c r="EN8" s="278">
        <v>1</v>
      </c>
      <c r="EO8" s="281">
        <v>0</v>
      </c>
      <c r="EP8" s="278">
        <v>1</v>
      </c>
      <c r="EQ8" s="281">
        <v>0</v>
      </c>
      <c r="ER8" s="281">
        <v>0</v>
      </c>
      <c r="ES8" s="278">
        <v>1</v>
      </c>
      <c r="ET8" s="278">
        <v>1</v>
      </c>
      <c r="EU8" s="278">
        <v>1</v>
      </c>
      <c r="EV8" s="278">
        <v>1</v>
      </c>
      <c r="EW8" s="278">
        <v>1</v>
      </c>
      <c r="EX8" s="281">
        <v>0</v>
      </c>
      <c r="EY8" s="278">
        <v>1</v>
      </c>
      <c r="EZ8" s="278">
        <v>1</v>
      </c>
      <c r="FA8" s="281">
        <v>0</v>
      </c>
      <c r="FB8" s="281">
        <v>0</v>
      </c>
      <c r="FC8" s="284">
        <f t="shared" si="2"/>
        <v>63</v>
      </c>
      <c r="FD8" s="285">
        <f t="shared" si="3"/>
        <v>0.5431034482758621</v>
      </c>
      <c r="FE8" s="286">
        <f t="shared" si="1"/>
        <v>30</v>
      </c>
      <c r="FF8" s="287"/>
      <c r="FG8" s="5">
        <v>1</v>
      </c>
      <c r="FH8" s="254">
        <v>5605965</v>
      </c>
      <c r="FI8" s="108" t="s">
        <v>197</v>
      </c>
      <c r="FJ8" s="97">
        <v>20355</v>
      </c>
      <c r="FK8" s="311">
        <v>19699.780675050097</v>
      </c>
      <c r="FL8" s="250">
        <v>3849.8159660000001</v>
      </c>
      <c r="FM8" s="250">
        <v>87994.968367000009</v>
      </c>
      <c r="FN8" s="250">
        <v>0</v>
      </c>
      <c r="FO8" s="288"/>
    </row>
    <row r="9" spans="1:171" ht="15" customHeight="1">
      <c r="A9" s="275" t="s">
        <v>164</v>
      </c>
      <c r="B9" s="289" t="s">
        <v>8</v>
      </c>
      <c r="C9" s="277">
        <v>1</v>
      </c>
      <c r="D9" s="278">
        <v>1</v>
      </c>
      <c r="E9" s="98">
        <v>69628474852</v>
      </c>
      <c r="F9" s="98">
        <v>72216669688</v>
      </c>
      <c r="G9" s="98">
        <f t="shared" si="0"/>
        <v>-2588194836</v>
      </c>
      <c r="H9" s="292">
        <v>1</v>
      </c>
      <c r="I9" s="292">
        <v>1</v>
      </c>
      <c r="J9" s="292">
        <v>1</v>
      </c>
      <c r="K9" s="292">
        <v>1</v>
      </c>
      <c r="L9" s="292">
        <v>1</v>
      </c>
      <c r="M9" s="292">
        <v>1</v>
      </c>
      <c r="N9" s="291">
        <v>1</v>
      </c>
      <c r="O9" s="293" t="s">
        <v>57</v>
      </c>
      <c r="P9" s="278">
        <v>1</v>
      </c>
      <c r="Q9" s="292">
        <v>1</v>
      </c>
      <c r="R9" s="294">
        <v>1</v>
      </c>
      <c r="S9" s="292">
        <v>1</v>
      </c>
      <c r="T9" s="292">
        <v>1</v>
      </c>
      <c r="U9" s="294">
        <v>1</v>
      </c>
      <c r="V9" s="292">
        <v>1</v>
      </c>
      <c r="W9" s="292">
        <v>1</v>
      </c>
      <c r="X9" s="292">
        <v>1</v>
      </c>
      <c r="Y9" s="292">
        <v>1</v>
      </c>
      <c r="Z9" s="292">
        <v>1</v>
      </c>
      <c r="AA9" s="292">
        <v>1</v>
      </c>
      <c r="AB9" s="294">
        <v>1</v>
      </c>
      <c r="AC9" s="278">
        <v>1</v>
      </c>
      <c r="AD9" s="278">
        <v>1</v>
      </c>
      <c r="AE9" s="278">
        <v>1</v>
      </c>
      <c r="AF9" s="294">
        <v>1</v>
      </c>
      <c r="AG9" s="280" t="s">
        <v>57</v>
      </c>
      <c r="AH9" s="280" t="s">
        <v>57</v>
      </c>
      <c r="AI9" s="280" t="s">
        <v>57</v>
      </c>
      <c r="AJ9" s="280" t="s">
        <v>57</v>
      </c>
      <c r="AK9" s="280" t="s">
        <v>57</v>
      </c>
      <c r="AL9" s="280" t="s">
        <v>57</v>
      </c>
      <c r="AM9" s="280" t="s">
        <v>57</v>
      </c>
      <c r="AN9" s="280" t="s">
        <v>57</v>
      </c>
      <c r="AO9" s="280" t="s">
        <v>57</v>
      </c>
      <c r="AP9" s="280" t="s">
        <v>57</v>
      </c>
      <c r="AQ9" s="280" t="s">
        <v>57</v>
      </c>
      <c r="AR9" s="293" t="s">
        <v>57</v>
      </c>
      <c r="AS9" s="293" t="s">
        <v>57</v>
      </c>
      <c r="AT9" s="278">
        <v>1</v>
      </c>
      <c r="AU9" s="278">
        <v>1</v>
      </c>
      <c r="AV9" s="278">
        <v>1</v>
      </c>
      <c r="AW9" s="278">
        <v>1</v>
      </c>
      <c r="AX9" s="278">
        <v>1</v>
      </c>
      <c r="AY9" s="278">
        <v>1</v>
      </c>
      <c r="AZ9" s="278">
        <v>1</v>
      </c>
      <c r="BA9" s="278">
        <v>1</v>
      </c>
      <c r="BB9" s="278">
        <v>1</v>
      </c>
      <c r="BC9" s="278">
        <v>1</v>
      </c>
      <c r="BD9" s="278">
        <v>1</v>
      </c>
      <c r="BE9" s="278">
        <v>1</v>
      </c>
      <c r="BF9" s="278">
        <v>1</v>
      </c>
      <c r="BG9" s="278">
        <v>1</v>
      </c>
      <c r="BH9" s="292">
        <v>1</v>
      </c>
      <c r="BI9" s="293" t="s">
        <v>57</v>
      </c>
      <c r="BJ9" s="278">
        <v>1</v>
      </c>
      <c r="BK9" s="292">
        <v>1</v>
      </c>
      <c r="BL9" s="293" t="s">
        <v>57</v>
      </c>
      <c r="BM9" s="293" t="s">
        <v>57</v>
      </c>
      <c r="BN9" s="279">
        <v>1</v>
      </c>
      <c r="BO9" s="278">
        <v>1</v>
      </c>
      <c r="BP9" s="293" t="s">
        <v>57</v>
      </c>
      <c r="BQ9" s="278">
        <v>1</v>
      </c>
      <c r="BR9" s="278">
        <v>1</v>
      </c>
      <c r="BS9" s="292">
        <v>1</v>
      </c>
      <c r="BT9" s="278">
        <v>1</v>
      </c>
      <c r="BU9" s="278">
        <v>1</v>
      </c>
      <c r="BV9" s="278">
        <v>1</v>
      </c>
      <c r="BW9" s="278">
        <v>1</v>
      </c>
      <c r="BX9" s="278">
        <v>1</v>
      </c>
      <c r="BY9" s="278">
        <v>1</v>
      </c>
      <c r="BZ9" s="278">
        <v>1</v>
      </c>
      <c r="CA9" s="278">
        <v>1</v>
      </c>
      <c r="CB9" s="278">
        <v>1</v>
      </c>
      <c r="CC9" s="278">
        <v>1</v>
      </c>
      <c r="CD9" s="278">
        <v>1</v>
      </c>
      <c r="CE9" s="278">
        <v>1</v>
      </c>
      <c r="CF9" s="278">
        <v>1</v>
      </c>
      <c r="CG9" s="278">
        <v>1</v>
      </c>
      <c r="CH9" s="278">
        <v>1</v>
      </c>
      <c r="CI9" s="278">
        <v>1</v>
      </c>
      <c r="CJ9" s="293" t="s">
        <v>57</v>
      </c>
      <c r="CK9" s="278">
        <v>1</v>
      </c>
      <c r="CL9" s="278">
        <v>1</v>
      </c>
      <c r="CM9" s="278">
        <v>1</v>
      </c>
      <c r="CN9" s="278">
        <v>1</v>
      </c>
      <c r="CO9" s="293" t="s">
        <v>57</v>
      </c>
      <c r="CP9" s="293" t="s">
        <v>57</v>
      </c>
      <c r="CQ9" s="278">
        <v>1</v>
      </c>
      <c r="CR9" s="278">
        <v>1</v>
      </c>
      <c r="CS9" s="278">
        <v>1</v>
      </c>
      <c r="CT9" s="278">
        <v>1</v>
      </c>
      <c r="CU9" s="278">
        <v>1</v>
      </c>
      <c r="CV9" s="278">
        <v>1</v>
      </c>
      <c r="CW9" s="278">
        <v>1</v>
      </c>
      <c r="CX9" s="278">
        <v>1</v>
      </c>
      <c r="CY9" s="278">
        <v>1</v>
      </c>
      <c r="CZ9" s="278">
        <v>1</v>
      </c>
      <c r="DA9" s="278">
        <v>1</v>
      </c>
      <c r="DB9" s="278">
        <v>1</v>
      </c>
      <c r="DC9" s="293" t="s">
        <v>57</v>
      </c>
      <c r="DD9" s="292">
        <v>1</v>
      </c>
      <c r="DE9" s="293" t="s">
        <v>57</v>
      </c>
      <c r="DF9" s="278">
        <v>1</v>
      </c>
      <c r="DG9" s="293" t="s">
        <v>57</v>
      </c>
      <c r="DH9" s="293" t="s">
        <v>57</v>
      </c>
      <c r="DI9" s="293" t="s">
        <v>57</v>
      </c>
      <c r="DJ9" s="278">
        <v>1</v>
      </c>
      <c r="DK9" s="278">
        <v>1</v>
      </c>
      <c r="DL9" s="278">
        <v>1</v>
      </c>
      <c r="DM9" s="278">
        <v>1</v>
      </c>
      <c r="DN9" s="293" t="s">
        <v>57</v>
      </c>
      <c r="DO9" s="293" t="s">
        <v>57</v>
      </c>
      <c r="DP9" s="293" t="s">
        <v>57</v>
      </c>
      <c r="DQ9" s="293" t="s">
        <v>57</v>
      </c>
      <c r="DR9" s="293" t="s">
        <v>57</v>
      </c>
      <c r="DS9" s="278">
        <v>1</v>
      </c>
      <c r="DT9" s="278">
        <v>1</v>
      </c>
      <c r="DU9" s="278">
        <v>1</v>
      </c>
      <c r="DV9" s="278">
        <v>1</v>
      </c>
      <c r="DW9" s="293" t="s">
        <v>57</v>
      </c>
      <c r="DX9" s="278">
        <v>1</v>
      </c>
      <c r="DY9" s="278">
        <v>1</v>
      </c>
      <c r="DZ9" s="278">
        <v>1</v>
      </c>
      <c r="EA9" s="278">
        <v>1</v>
      </c>
      <c r="EB9" s="293" t="s">
        <v>57</v>
      </c>
      <c r="EC9" s="278">
        <v>1</v>
      </c>
      <c r="ED9" s="293" t="s">
        <v>57</v>
      </c>
      <c r="EE9" s="293" t="s">
        <v>57</v>
      </c>
      <c r="EF9" s="278">
        <v>1</v>
      </c>
      <c r="EG9" s="278">
        <v>1</v>
      </c>
      <c r="EH9" s="278">
        <v>1</v>
      </c>
      <c r="EI9" s="278">
        <v>1</v>
      </c>
      <c r="EJ9" s="278">
        <v>1</v>
      </c>
      <c r="EK9" s="278">
        <v>1</v>
      </c>
      <c r="EL9" s="278">
        <v>1</v>
      </c>
      <c r="EM9" s="278">
        <v>1</v>
      </c>
      <c r="EN9" s="278">
        <v>1</v>
      </c>
      <c r="EO9" s="278">
        <v>1</v>
      </c>
      <c r="EP9" s="278">
        <v>1</v>
      </c>
      <c r="EQ9" s="278">
        <v>1</v>
      </c>
      <c r="ER9" s="278">
        <v>1</v>
      </c>
      <c r="ES9" s="278">
        <v>1</v>
      </c>
      <c r="ET9" s="278">
        <v>1</v>
      </c>
      <c r="EU9" s="278">
        <v>1</v>
      </c>
      <c r="EV9" s="278">
        <v>1</v>
      </c>
      <c r="EW9" s="278">
        <v>1</v>
      </c>
      <c r="EX9" s="278">
        <v>1</v>
      </c>
      <c r="EY9" s="278">
        <v>1</v>
      </c>
      <c r="EZ9" s="278">
        <v>1</v>
      </c>
      <c r="FA9" s="278">
        <v>1</v>
      </c>
      <c r="FB9" s="278">
        <v>1</v>
      </c>
      <c r="FC9" s="284">
        <f t="shared" si="2"/>
        <v>116</v>
      </c>
      <c r="FD9" s="285">
        <f t="shared" si="3"/>
        <v>1</v>
      </c>
      <c r="FE9" s="286">
        <f t="shared" si="1"/>
        <v>1</v>
      </c>
      <c r="FF9" s="287"/>
      <c r="FG9" s="5">
        <v>1</v>
      </c>
      <c r="FH9" s="249">
        <v>3746865</v>
      </c>
      <c r="FI9" s="250">
        <v>10617.843102000001</v>
      </c>
      <c r="FJ9" s="250">
        <v>49522</v>
      </c>
      <c r="FK9" s="311">
        <v>48172.768027502687</v>
      </c>
      <c r="FL9" s="250">
        <v>14654.976570000003</v>
      </c>
      <c r="FM9" s="250">
        <v>54973.498281</v>
      </c>
      <c r="FN9" s="250">
        <v>0</v>
      </c>
      <c r="FO9" s="288"/>
    </row>
    <row r="10" spans="1:171" ht="15" customHeight="1">
      <c r="A10" s="275" t="s">
        <v>162</v>
      </c>
      <c r="B10" s="289" t="s">
        <v>9</v>
      </c>
      <c r="C10" s="277">
        <v>1</v>
      </c>
      <c r="D10" s="278">
        <v>1</v>
      </c>
      <c r="E10" s="98">
        <v>49369566358.209999</v>
      </c>
      <c r="F10" s="98">
        <v>49369566358.209999</v>
      </c>
      <c r="G10" s="98">
        <f t="shared" si="0"/>
        <v>0</v>
      </c>
      <c r="H10" s="292">
        <v>1</v>
      </c>
      <c r="I10" s="292">
        <v>1</v>
      </c>
      <c r="J10" s="292">
        <v>1</v>
      </c>
      <c r="K10" s="292">
        <v>1</v>
      </c>
      <c r="L10" s="292">
        <v>1</v>
      </c>
      <c r="M10" s="292">
        <v>1</v>
      </c>
      <c r="N10" s="292">
        <v>1</v>
      </c>
      <c r="O10" s="293" t="s">
        <v>57</v>
      </c>
      <c r="P10" s="292">
        <v>1</v>
      </c>
      <c r="Q10" s="282">
        <v>1</v>
      </c>
      <c r="R10" s="292">
        <v>1</v>
      </c>
      <c r="S10" s="292">
        <v>1</v>
      </c>
      <c r="T10" s="282">
        <v>1</v>
      </c>
      <c r="U10" s="292">
        <v>1</v>
      </c>
      <c r="V10" s="292">
        <v>1</v>
      </c>
      <c r="W10" s="292">
        <v>1</v>
      </c>
      <c r="X10" s="292">
        <v>1</v>
      </c>
      <c r="Y10" s="292">
        <v>1</v>
      </c>
      <c r="Z10" s="292">
        <v>1</v>
      </c>
      <c r="AA10" s="282">
        <v>1</v>
      </c>
      <c r="AB10" s="282">
        <v>1</v>
      </c>
      <c r="AC10" s="292">
        <v>1</v>
      </c>
      <c r="AD10" s="292">
        <v>1</v>
      </c>
      <c r="AE10" s="282">
        <v>1</v>
      </c>
      <c r="AF10" s="295">
        <v>1</v>
      </c>
      <c r="AG10" s="280" t="s">
        <v>57</v>
      </c>
      <c r="AH10" s="280" t="s">
        <v>57</v>
      </c>
      <c r="AI10" s="280" t="s">
        <v>57</v>
      </c>
      <c r="AJ10" s="280" t="s">
        <v>57</v>
      </c>
      <c r="AK10" s="280" t="s">
        <v>57</v>
      </c>
      <c r="AL10" s="280" t="s">
        <v>57</v>
      </c>
      <c r="AM10" s="280" t="s">
        <v>57</v>
      </c>
      <c r="AN10" s="280" t="s">
        <v>57</v>
      </c>
      <c r="AO10" s="280" t="s">
        <v>57</v>
      </c>
      <c r="AP10" s="280" t="s">
        <v>57</v>
      </c>
      <c r="AQ10" s="280" t="s">
        <v>57</v>
      </c>
      <c r="AR10" s="293" t="s">
        <v>57</v>
      </c>
      <c r="AS10" s="293" t="s">
        <v>57</v>
      </c>
      <c r="AT10" s="292">
        <v>1</v>
      </c>
      <c r="AU10" s="292">
        <v>1</v>
      </c>
      <c r="AV10" s="292">
        <v>1</v>
      </c>
      <c r="AW10" s="292">
        <v>1</v>
      </c>
      <c r="AX10" s="290">
        <v>0</v>
      </c>
      <c r="AY10" s="292">
        <v>1</v>
      </c>
      <c r="AZ10" s="292">
        <v>1</v>
      </c>
      <c r="BA10" s="292">
        <v>1</v>
      </c>
      <c r="BB10" s="292">
        <v>1</v>
      </c>
      <c r="BC10" s="292">
        <v>1</v>
      </c>
      <c r="BD10" s="292">
        <v>1</v>
      </c>
      <c r="BE10" s="292">
        <v>1</v>
      </c>
      <c r="BF10" s="278">
        <v>1</v>
      </c>
      <c r="BG10" s="292">
        <v>1</v>
      </c>
      <c r="BH10" s="292">
        <v>1</v>
      </c>
      <c r="BI10" s="293" t="s">
        <v>57</v>
      </c>
      <c r="BJ10" s="292">
        <v>1</v>
      </c>
      <c r="BK10" s="278">
        <v>1</v>
      </c>
      <c r="BL10" s="293" t="s">
        <v>57</v>
      </c>
      <c r="BM10" s="293" t="s">
        <v>57</v>
      </c>
      <c r="BN10" s="278">
        <v>1</v>
      </c>
      <c r="BO10" s="278">
        <v>1</v>
      </c>
      <c r="BP10" s="293" t="s">
        <v>57</v>
      </c>
      <c r="BQ10" s="278">
        <v>1</v>
      </c>
      <c r="BR10" s="278">
        <v>1</v>
      </c>
      <c r="BS10" s="292">
        <v>1</v>
      </c>
      <c r="BT10" s="292">
        <v>1</v>
      </c>
      <c r="BU10" s="278">
        <v>1</v>
      </c>
      <c r="BV10" s="278">
        <v>1</v>
      </c>
      <c r="BW10" s="292">
        <v>1</v>
      </c>
      <c r="BX10" s="278">
        <v>1</v>
      </c>
      <c r="BY10" s="292">
        <v>1</v>
      </c>
      <c r="BZ10" s="278">
        <v>1</v>
      </c>
      <c r="CA10" s="278">
        <v>1</v>
      </c>
      <c r="CB10" s="295">
        <v>1</v>
      </c>
      <c r="CC10" s="292">
        <v>1</v>
      </c>
      <c r="CD10" s="292">
        <v>1</v>
      </c>
      <c r="CE10" s="292">
        <v>1</v>
      </c>
      <c r="CF10" s="292">
        <v>1</v>
      </c>
      <c r="CG10" s="292">
        <v>1</v>
      </c>
      <c r="CH10" s="278">
        <v>1</v>
      </c>
      <c r="CI10" s="292">
        <v>1</v>
      </c>
      <c r="CJ10" s="293" t="s">
        <v>57</v>
      </c>
      <c r="CK10" s="278">
        <v>1</v>
      </c>
      <c r="CL10" s="278">
        <v>1</v>
      </c>
      <c r="CM10" s="278">
        <v>1</v>
      </c>
      <c r="CN10" s="278">
        <v>1</v>
      </c>
      <c r="CO10" s="293" t="s">
        <v>57</v>
      </c>
      <c r="CP10" s="293" t="s">
        <v>57</v>
      </c>
      <c r="CQ10" s="281">
        <v>0</v>
      </c>
      <c r="CR10" s="278">
        <v>1</v>
      </c>
      <c r="CS10" s="278">
        <v>1</v>
      </c>
      <c r="CT10" s="278">
        <v>1</v>
      </c>
      <c r="CU10" s="278">
        <v>1</v>
      </c>
      <c r="CV10" s="278">
        <v>1</v>
      </c>
      <c r="CW10" s="278">
        <v>1</v>
      </c>
      <c r="CX10" s="278">
        <v>1</v>
      </c>
      <c r="CY10" s="278">
        <v>1</v>
      </c>
      <c r="CZ10" s="278">
        <v>1</v>
      </c>
      <c r="DA10" s="278">
        <v>1</v>
      </c>
      <c r="DB10" s="278">
        <v>1</v>
      </c>
      <c r="DC10" s="293" t="s">
        <v>57</v>
      </c>
      <c r="DD10" s="278">
        <v>1</v>
      </c>
      <c r="DE10" s="293" t="s">
        <v>57</v>
      </c>
      <c r="DF10" s="278">
        <v>1</v>
      </c>
      <c r="DG10" s="293" t="s">
        <v>57</v>
      </c>
      <c r="DH10" s="293" t="s">
        <v>57</v>
      </c>
      <c r="DI10" s="293" t="s">
        <v>57</v>
      </c>
      <c r="DJ10" s="278">
        <v>1</v>
      </c>
      <c r="DK10" s="278">
        <v>1</v>
      </c>
      <c r="DL10" s="278">
        <v>1</v>
      </c>
      <c r="DM10" s="278">
        <v>1</v>
      </c>
      <c r="DN10" s="293" t="s">
        <v>57</v>
      </c>
      <c r="DO10" s="293" t="s">
        <v>57</v>
      </c>
      <c r="DP10" s="293" t="s">
        <v>57</v>
      </c>
      <c r="DQ10" s="293" t="s">
        <v>57</v>
      </c>
      <c r="DR10" s="293" t="s">
        <v>57</v>
      </c>
      <c r="DS10" s="278">
        <v>1</v>
      </c>
      <c r="DT10" s="278">
        <v>1</v>
      </c>
      <c r="DU10" s="278">
        <v>1</v>
      </c>
      <c r="DV10" s="278">
        <v>1</v>
      </c>
      <c r="DW10" s="293" t="s">
        <v>57</v>
      </c>
      <c r="DX10" s="278">
        <v>1</v>
      </c>
      <c r="DY10" s="278">
        <v>1</v>
      </c>
      <c r="DZ10" s="278">
        <v>1</v>
      </c>
      <c r="EA10" s="278">
        <v>1</v>
      </c>
      <c r="EB10" s="293" t="s">
        <v>57</v>
      </c>
      <c r="EC10" s="278">
        <v>1</v>
      </c>
      <c r="ED10" s="293" t="s">
        <v>57</v>
      </c>
      <c r="EE10" s="293" t="s">
        <v>57</v>
      </c>
      <c r="EF10" s="278">
        <v>1</v>
      </c>
      <c r="EG10" s="278">
        <v>1</v>
      </c>
      <c r="EH10" s="278">
        <v>1</v>
      </c>
      <c r="EI10" s="278">
        <v>1</v>
      </c>
      <c r="EJ10" s="278">
        <v>1</v>
      </c>
      <c r="EK10" s="281">
        <v>0</v>
      </c>
      <c r="EL10" s="278">
        <v>1</v>
      </c>
      <c r="EM10" s="278">
        <v>1</v>
      </c>
      <c r="EN10" s="278">
        <v>1</v>
      </c>
      <c r="EO10" s="278">
        <v>1</v>
      </c>
      <c r="EP10" s="278">
        <v>1</v>
      </c>
      <c r="EQ10" s="278">
        <v>1</v>
      </c>
      <c r="ER10" s="278">
        <v>1</v>
      </c>
      <c r="ES10" s="278">
        <v>1</v>
      </c>
      <c r="ET10" s="278">
        <v>1</v>
      </c>
      <c r="EU10" s="278">
        <v>1</v>
      </c>
      <c r="EV10" s="278">
        <v>1</v>
      </c>
      <c r="EW10" s="278">
        <v>1</v>
      </c>
      <c r="EX10" s="278">
        <v>1</v>
      </c>
      <c r="EY10" s="278">
        <v>1</v>
      </c>
      <c r="EZ10" s="278">
        <v>1</v>
      </c>
      <c r="FA10" s="278">
        <v>1</v>
      </c>
      <c r="FB10" s="278">
        <v>1</v>
      </c>
      <c r="FC10" s="284">
        <f t="shared" si="2"/>
        <v>113</v>
      </c>
      <c r="FD10" s="285">
        <f t="shared" si="3"/>
        <v>0.97413793103448276</v>
      </c>
      <c r="FE10" s="286">
        <f t="shared" si="1"/>
        <v>8</v>
      </c>
      <c r="FF10" s="287"/>
      <c r="FG10" s="5">
        <v>1</v>
      </c>
      <c r="FH10" s="254">
        <v>3153984</v>
      </c>
      <c r="FI10" s="97">
        <v>17826.571110000001</v>
      </c>
      <c r="FJ10" s="97">
        <v>37136.199999999997</v>
      </c>
      <c r="FK10" s="311">
        <v>35756.774763811845</v>
      </c>
      <c r="FL10" s="250">
        <v>8117.6515280000003</v>
      </c>
      <c r="FM10" s="250">
        <v>41251.914827000001</v>
      </c>
      <c r="FN10" s="250">
        <v>0</v>
      </c>
      <c r="FO10" s="288"/>
    </row>
    <row r="11" spans="1:171" ht="15" customHeight="1">
      <c r="A11" s="275" t="s">
        <v>161</v>
      </c>
      <c r="B11" s="289" t="s">
        <v>426</v>
      </c>
      <c r="C11" s="277">
        <v>1</v>
      </c>
      <c r="D11" s="278">
        <v>1</v>
      </c>
      <c r="E11" s="98">
        <v>18137670000</v>
      </c>
      <c r="F11" s="98">
        <v>18137670000</v>
      </c>
      <c r="G11" s="98">
        <f t="shared" si="0"/>
        <v>0</v>
      </c>
      <c r="H11" s="278">
        <v>1</v>
      </c>
      <c r="I11" s="278">
        <v>1</v>
      </c>
      <c r="J11" s="278">
        <v>1</v>
      </c>
      <c r="K11" s="278">
        <v>1</v>
      </c>
      <c r="L11" s="278">
        <v>1</v>
      </c>
      <c r="M11" s="278">
        <v>1</v>
      </c>
      <c r="N11" s="278">
        <v>1</v>
      </c>
      <c r="O11" s="280" t="s">
        <v>57</v>
      </c>
      <c r="P11" s="278">
        <v>1</v>
      </c>
      <c r="Q11" s="278">
        <v>1</v>
      </c>
      <c r="R11" s="278">
        <v>1</v>
      </c>
      <c r="S11" s="278">
        <v>1</v>
      </c>
      <c r="T11" s="278">
        <v>1</v>
      </c>
      <c r="U11" s="278">
        <v>1</v>
      </c>
      <c r="V11" s="278">
        <v>1</v>
      </c>
      <c r="W11" s="278">
        <v>1</v>
      </c>
      <c r="X11" s="278">
        <v>1</v>
      </c>
      <c r="Y11" s="278">
        <v>1</v>
      </c>
      <c r="Z11" s="278">
        <v>1</v>
      </c>
      <c r="AA11" s="278">
        <v>1</v>
      </c>
      <c r="AB11" s="278">
        <v>1</v>
      </c>
      <c r="AC11" s="278">
        <v>1</v>
      </c>
      <c r="AD11" s="278">
        <v>1</v>
      </c>
      <c r="AE11" s="278">
        <v>1</v>
      </c>
      <c r="AF11" s="278">
        <v>1</v>
      </c>
      <c r="AG11" s="280" t="s">
        <v>57</v>
      </c>
      <c r="AH11" s="280" t="s">
        <v>57</v>
      </c>
      <c r="AI11" s="280" t="s">
        <v>57</v>
      </c>
      <c r="AJ11" s="280" t="s">
        <v>57</v>
      </c>
      <c r="AK11" s="280" t="s">
        <v>57</v>
      </c>
      <c r="AL11" s="280" t="s">
        <v>57</v>
      </c>
      <c r="AM11" s="280" t="s">
        <v>57</v>
      </c>
      <c r="AN11" s="280" t="s">
        <v>57</v>
      </c>
      <c r="AO11" s="280" t="s">
        <v>57</v>
      </c>
      <c r="AP11" s="280" t="s">
        <v>57</v>
      </c>
      <c r="AQ11" s="280" t="s">
        <v>57</v>
      </c>
      <c r="AR11" s="280" t="s">
        <v>57</v>
      </c>
      <c r="AS11" s="280" t="s">
        <v>57</v>
      </c>
      <c r="AT11" s="278">
        <v>1</v>
      </c>
      <c r="AU11" s="278">
        <v>1</v>
      </c>
      <c r="AV11" s="278">
        <v>1</v>
      </c>
      <c r="AW11" s="278">
        <v>1</v>
      </c>
      <c r="AX11" s="278">
        <v>1</v>
      </c>
      <c r="AY11" s="278">
        <v>1</v>
      </c>
      <c r="AZ11" s="278">
        <v>1</v>
      </c>
      <c r="BA11" s="278">
        <v>1</v>
      </c>
      <c r="BB11" s="278">
        <v>1</v>
      </c>
      <c r="BC11" s="278">
        <v>1</v>
      </c>
      <c r="BD11" s="278">
        <v>1</v>
      </c>
      <c r="BE11" s="278">
        <v>1</v>
      </c>
      <c r="BF11" s="278">
        <v>1</v>
      </c>
      <c r="BG11" s="278">
        <v>1</v>
      </c>
      <c r="BH11" s="278">
        <v>1</v>
      </c>
      <c r="BI11" s="280" t="s">
        <v>57</v>
      </c>
      <c r="BJ11" s="278">
        <v>1</v>
      </c>
      <c r="BK11" s="278">
        <v>1</v>
      </c>
      <c r="BL11" s="280" t="s">
        <v>57</v>
      </c>
      <c r="BM11" s="280" t="s">
        <v>57</v>
      </c>
      <c r="BN11" s="278">
        <v>1</v>
      </c>
      <c r="BO11" s="278">
        <v>1</v>
      </c>
      <c r="BP11" s="280" t="s">
        <v>57</v>
      </c>
      <c r="BQ11" s="278">
        <v>1</v>
      </c>
      <c r="BR11" s="278">
        <v>1</v>
      </c>
      <c r="BS11" s="278">
        <v>1</v>
      </c>
      <c r="BT11" s="278">
        <v>1</v>
      </c>
      <c r="BU11" s="278">
        <v>1</v>
      </c>
      <c r="BV11" s="278">
        <v>1</v>
      </c>
      <c r="BW11" s="278">
        <v>1</v>
      </c>
      <c r="BX11" s="278">
        <v>1</v>
      </c>
      <c r="BY11" s="278">
        <v>1</v>
      </c>
      <c r="BZ11" s="278">
        <v>1</v>
      </c>
      <c r="CA11" s="278">
        <v>1</v>
      </c>
      <c r="CB11" s="283">
        <v>0</v>
      </c>
      <c r="CC11" s="278">
        <v>1</v>
      </c>
      <c r="CD11" s="278">
        <v>1</v>
      </c>
      <c r="CE11" s="278">
        <v>1</v>
      </c>
      <c r="CF11" s="278">
        <v>1</v>
      </c>
      <c r="CG11" s="278">
        <v>1</v>
      </c>
      <c r="CH11" s="279">
        <v>1</v>
      </c>
      <c r="CI11" s="278">
        <v>1</v>
      </c>
      <c r="CJ11" s="280" t="s">
        <v>57</v>
      </c>
      <c r="CK11" s="278">
        <v>1</v>
      </c>
      <c r="CL11" s="278">
        <v>1</v>
      </c>
      <c r="CM11" s="279">
        <v>1</v>
      </c>
      <c r="CN11" s="279">
        <v>1</v>
      </c>
      <c r="CO11" s="280" t="s">
        <v>57</v>
      </c>
      <c r="CP11" s="280" t="s">
        <v>57</v>
      </c>
      <c r="CQ11" s="278">
        <v>1</v>
      </c>
      <c r="CR11" s="278">
        <v>1</v>
      </c>
      <c r="CS11" s="278">
        <v>1</v>
      </c>
      <c r="CT11" s="278">
        <v>1</v>
      </c>
      <c r="CU11" s="278">
        <v>1</v>
      </c>
      <c r="CV11" s="278">
        <v>1</v>
      </c>
      <c r="CW11" s="278">
        <v>1</v>
      </c>
      <c r="CX11" s="278">
        <v>1</v>
      </c>
      <c r="CY11" s="278">
        <v>1</v>
      </c>
      <c r="CZ11" s="278">
        <v>1</v>
      </c>
      <c r="DA11" s="278">
        <v>1</v>
      </c>
      <c r="DB11" s="278">
        <v>1</v>
      </c>
      <c r="DC11" s="280" t="s">
        <v>57</v>
      </c>
      <c r="DD11" s="278">
        <v>1</v>
      </c>
      <c r="DE11" s="280" t="s">
        <v>57</v>
      </c>
      <c r="DF11" s="278">
        <v>1</v>
      </c>
      <c r="DG11" s="280" t="s">
        <v>57</v>
      </c>
      <c r="DH11" s="280" t="s">
        <v>57</v>
      </c>
      <c r="DI11" s="280" t="s">
        <v>57</v>
      </c>
      <c r="DJ11" s="278">
        <v>1</v>
      </c>
      <c r="DK11" s="278">
        <v>1</v>
      </c>
      <c r="DL11" s="278">
        <v>1</v>
      </c>
      <c r="DM11" s="278">
        <v>1</v>
      </c>
      <c r="DN11" s="280" t="s">
        <v>57</v>
      </c>
      <c r="DO11" s="280" t="s">
        <v>57</v>
      </c>
      <c r="DP11" s="280" t="s">
        <v>57</v>
      </c>
      <c r="DQ11" s="280" t="s">
        <v>57</v>
      </c>
      <c r="DR11" s="280" t="s">
        <v>57</v>
      </c>
      <c r="DS11" s="278">
        <v>1</v>
      </c>
      <c r="DT11" s="278">
        <v>1</v>
      </c>
      <c r="DU11" s="278">
        <v>1</v>
      </c>
      <c r="DV11" s="278">
        <v>1</v>
      </c>
      <c r="DW11" s="280" t="s">
        <v>57</v>
      </c>
      <c r="DX11" s="278">
        <v>1</v>
      </c>
      <c r="DY11" s="283">
        <v>0</v>
      </c>
      <c r="DZ11" s="278">
        <v>1</v>
      </c>
      <c r="EA11" s="278">
        <v>1</v>
      </c>
      <c r="EB11" s="280" t="s">
        <v>57</v>
      </c>
      <c r="EC11" s="278">
        <v>1</v>
      </c>
      <c r="ED11" s="280" t="s">
        <v>57</v>
      </c>
      <c r="EE11" s="280" t="s">
        <v>57</v>
      </c>
      <c r="EF11" s="278">
        <v>1</v>
      </c>
      <c r="EG11" s="278">
        <v>1</v>
      </c>
      <c r="EH11" s="278">
        <v>1</v>
      </c>
      <c r="EI11" s="278">
        <v>1</v>
      </c>
      <c r="EJ11" s="278">
        <v>1</v>
      </c>
      <c r="EK11" s="278">
        <v>1</v>
      </c>
      <c r="EL11" s="278">
        <v>1</v>
      </c>
      <c r="EM11" s="278">
        <v>1</v>
      </c>
      <c r="EN11" s="278">
        <v>1</v>
      </c>
      <c r="EO11" s="278">
        <v>1</v>
      </c>
      <c r="EP11" s="278">
        <v>1</v>
      </c>
      <c r="EQ11" s="278">
        <v>1</v>
      </c>
      <c r="ER11" s="278">
        <v>1</v>
      </c>
      <c r="ES11" s="278">
        <v>1</v>
      </c>
      <c r="ET11" s="278">
        <v>1</v>
      </c>
      <c r="EU11" s="278">
        <v>1</v>
      </c>
      <c r="EV11" s="278">
        <v>1</v>
      </c>
      <c r="EW11" s="278">
        <v>1</v>
      </c>
      <c r="EX11" s="278">
        <v>1</v>
      </c>
      <c r="EY11" s="278">
        <v>1</v>
      </c>
      <c r="EZ11" s="278">
        <v>1</v>
      </c>
      <c r="FA11" s="278">
        <v>1</v>
      </c>
      <c r="FB11" s="278">
        <v>1</v>
      </c>
      <c r="FC11" s="284">
        <f t="shared" si="2"/>
        <v>114</v>
      </c>
      <c r="FD11" s="285">
        <f t="shared" si="3"/>
        <v>0.98275862068965514</v>
      </c>
      <c r="FE11" s="286">
        <f t="shared" si="1"/>
        <v>6</v>
      </c>
      <c r="FF11" s="287"/>
      <c r="FG11" s="5">
        <v>1</v>
      </c>
      <c r="FH11" s="254">
        <v>766595</v>
      </c>
      <c r="FI11" s="97">
        <v>1994.0010319999999</v>
      </c>
      <c r="FJ11" s="97">
        <v>3548.4</v>
      </c>
      <c r="FK11" s="311">
        <v>3465.4729483538072</v>
      </c>
      <c r="FL11" s="250">
        <v>1409.3794249999999</v>
      </c>
      <c r="FM11" s="250">
        <v>16728.290574999999</v>
      </c>
      <c r="FN11" s="250">
        <v>0</v>
      </c>
      <c r="FO11" s="288"/>
    </row>
    <row r="12" spans="1:171" ht="15" customHeight="1">
      <c r="A12" s="275" t="s">
        <v>165</v>
      </c>
      <c r="B12" s="289" t="s">
        <v>309</v>
      </c>
      <c r="C12" s="277">
        <v>1</v>
      </c>
      <c r="D12" s="278">
        <v>1</v>
      </c>
      <c r="E12" s="98">
        <v>234016325575</v>
      </c>
      <c r="F12" s="98">
        <v>234016325579</v>
      </c>
      <c r="G12" s="98">
        <f t="shared" si="0"/>
        <v>-4</v>
      </c>
      <c r="H12" s="278">
        <v>1</v>
      </c>
      <c r="I12" s="278">
        <v>1</v>
      </c>
      <c r="J12" s="278">
        <v>1</v>
      </c>
      <c r="K12" s="278">
        <v>1</v>
      </c>
      <c r="L12" s="278">
        <v>1</v>
      </c>
      <c r="M12" s="278">
        <v>1</v>
      </c>
      <c r="N12" s="278">
        <v>1</v>
      </c>
      <c r="O12" s="280" t="s">
        <v>57</v>
      </c>
      <c r="P12" s="296" t="s">
        <v>156</v>
      </c>
      <c r="Q12" s="283">
        <v>0</v>
      </c>
      <c r="R12" s="283">
        <v>0</v>
      </c>
      <c r="S12" s="296" t="s">
        <v>156</v>
      </c>
      <c r="T12" s="283">
        <v>0</v>
      </c>
      <c r="U12" s="278">
        <v>1</v>
      </c>
      <c r="V12" s="278">
        <v>1</v>
      </c>
      <c r="W12" s="278">
        <v>1</v>
      </c>
      <c r="X12" s="278">
        <v>1</v>
      </c>
      <c r="Y12" s="278">
        <v>1</v>
      </c>
      <c r="Z12" s="282">
        <v>1</v>
      </c>
      <c r="AA12" s="278">
        <v>1</v>
      </c>
      <c r="AB12" s="278">
        <v>1</v>
      </c>
      <c r="AC12" s="278">
        <v>1</v>
      </c>
      <c r="AD12" s="278">
        <v>1</v>
      </c>
      <c r="AE12" s="278">
        <v>1</v>
      </c>
      <c r="AF12" s="278">
        <v>1</v>
      </c>
      <c r="AG12" s="280" t="s">
        <v>57</v>
      </c>
      <c r="AH12" s="280" t="s">
        <v>57</v>
      </c>
      <c r="AI12" s="280" t="s">
        <v>57</v>
      </c>
      <c r="AJ12" s="280" t="s">
        <v>57</v>
      </c>
      <c r="AK12" s="280" t="s">
        <v>57</v>
      </c>
      <c r="AL12" s="280" t="s">
        <v>57</v>
      </c>
      <c r="AM12" s="280" t="s">
        <v>57</v>
      </c>
      <c r="AN12" s="280" t="s">
        <v>57</v>
      </c>
      <c r="AO12" s="280" t="s">
        <v>57</v>
      </c>
      <c r="AP12" s="280" t="s">
        <v>57</v>
      </c>
      <c r="AQ12" s="280" t="s">
        <v>57</v>
      </c>
      <c r="AR12" s="280" t="s">
        <v>57</v>
      </c>
      <c r="AS12" s="280" t="s">
        <v>57</v>
      </c>
      <c r="AT12" s="278">
        <v>1</v>
      </c>
      <c r="AU12" s="278">
        <v>1</v>
      </c>
      <c r="AV12" s="278">
        <v>1</v>
      </c>
      <c r="AW12" s="282">
        <v>1</v>
      </c>
      <c r="AX12" s="278">
        <v>1</v>
      </c>
      <c r="AY12" s="278">
        <v>1</v>
      </c>
      <c r="AZ12" s="281">
        <v>0</v>
      </c>
      <c r="BA12" s="278">
        <v>1</v>
      </c>
      <c r="BB12" s="278">
        <v>1</v>
      </c>
      <c r="BC12" s="278">
        <v>1</v>
      </c>
      <c r="BD12" s="281">
        <v>0</v>
      </c>
      <c r="BE12" s="281">
        <v>0</v>
      </c>
      <c r="BF12" s="281">
        <v>0</v>
      </c>
      <c r="BG12" s="281">
        <v>0</v>
      </c>
      <c r="BH12" s="281">
        <v>0</v>
      </c>
      <c r="BI12" s="280" t="s">
        <v>57</v>
      </c>
      <c r="BJ12" s="281">
        <v>0</v>
      </c>
      <c r="BK12" s="281">
        <v>0</v>
      </c>
      <c r="BL12" s="280" t="s">
        <v>57</v>
      </c>
      <c r="BM12" s="280" t="s">
        <v>57</v>
      </c>
      <c r="BN12" s="281">
        <v>0</v>
      </c>
      <c r="BO12" s="281">
        <v>0</v>
      </c>
      <c r="BP12" s="280" t="s">
        <v>57</v>
      </c>
      <c r="BQ12" s="278">
        <v>1</v>
      </c>
      <c r="BR12" s="278">
        <v>1</v>
      </c>
      <c r="BS12" s="278">
        <v>1</v>
      </c>
      <c r="BT12" s="278">
        <v>1</v>
      </c>
      <c r="BU12" s="278">
        <v>1</v>
      </c>
      <c r="BV12" s="278">
        <v>1</v>
      </c>
      <c r="BW12" s="278">
        <v>1</v>
      </c>
      <c r="BX12" s="278">
        <v>1</v>
      </c>
      <c r="BY12" s="278">
        <v>1</v>
      </c>
      <c r="BZ12" s="278">
        <v>1</v>
      </c>
      <c r="CA12" s="278">
        <v>1</v>
      </c>
      <c r="CB12" s="281">
        <v>0</v>
      </c>
      <c r="CC12" s="278">
        <v>1</v>
      </c>
      <c r="CD12" s="278">
        <v>1</v>
      </c>
      <c r="CE12" s="281">
        <v>0</v>
      </c>
      <c r="CF12" s="281">
        <v>0</v>
      </c>
      <c r="CG12" s="278">
        <v>1</v>
      </c>
      <c r="CH12" s="281">
        <v>0</v>
      </c>
      <c r="CI12" s="281">
        <v>0</v>
      </c>
      <c r="CJ12" s="280" t="s">
        <v>57</v>
      </c>
      <c r="CK12" s="297" t="s">
        <v>156</v>
      </c>
      <c r="CL12" s="297" t="s">
        <v>156</v>
      </c>
      <c r="CM12" s="297" t="s">
        <v>156</v>
      </c>
      <c r="CN12" s="297" t="s">
        <v>156</v>
      </c>
      <c r="CO12" s="280" t="s">
        <v>57</v>
      </c>
      <c r="CP12" s="280" t="s">
        <v>57</v>
      </c>
      <c r="CQ12" s="278">
        <v>1</v>
      </c>
      <c r="CR12" s="281">
        <v>0</v>
      </c>
      <c r="CS12" s="281">
        <v>0</v>
      </c>
      <c r="CT12" s="278">
        <v>1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  <c r="CZ12" s="281">
        <v>0</v>
      </c>
      <c r="DA12" s="281">
        <v>0</v>
      </c>
      <c r="DB12" s="281">
        <v>0</v>
      </c>
      <c r="DC12" s="280" t="s">
        <v>57</v>
      </c>
      <c r="DD12" s="281">
        <v>0</v>
      </c>
      <c r="DE12" s="280" t="s">
        <v>57</v>
      </c>
      <c r="DF12" s="278">
        <v>1</v>
      </c>
      <c r="DG12" s="280" t="s">
        <v>57</v>
      </c>
      <c r="DH12" s="280" t="s">
        <v>57</v>
      </c>
      <c r="DI12" s="280" t="s">
        <v>57</v>
      </c>
      <c r="DJ12" s="281">
        <v>0</v>
      </c>
      <c r="DK12" s="281">
        <v>0</v>
      </c>
      <c r="DL12" s="281">
        <v>0</v>
      </c>
      <c r="DM12" s="278">
        <v>1</v>
      </c>
      <c r="DN12" s="280" t="s">
        <v>57</v>
      </c>
      <c r="DO12" s="280" t="s">
        <v>57</v>
      </c>
      <c r="DP12" s="280" t="s">
        <v>57</v>
      </c>
      <c r="DQ12" s="280" t="s">
        <v>57</v>
      </c>
      <c r="DR12" s="280" t="s">
        <v>57</v>
      </c>
      <c r="DS12" s="281">
        <v>0</v>
      </c>
      <c r="DT12" s="281">
        <v>0</v>
      </c>
      <c r="DU12" s="281">
        <v>0</v>
      </c>
      <c r="DV12" s="281">
        <v>0</v>
      </c>
      <c r="DW12" s="280" t="s">
        <v>57</v>
      </c>
      <c r="DX12" s="278">
        <v>1</v>
      </c>
      <c r="DY12" s="281">
        <v>0</v>
      </c>
      <c r="DZ12" s="281">
        <v>0</v>
      </c>
      <c r="EA12" s="281">
        <v>0</v>
      </c>
      <c r="EB12" s="280" t="s">
        <v>57</v>
      </c>
      <c r="EC12" s="281">
        <v>0</v>
      </c>
      <c r="ED12" s="280" t="s">
        <v>57</v>
      </c>
      <c r="EE12" s="280" t="s">
        <v>57</v>
      </c>
      <c r="EF12" s="281">
        <v>0</v>
      </c>
      <c r="EG12" s="281">
        <v>0</v>
      </c>
      <c r="EH12" s="281">
        <v>0</v>
      </c>
      <c r="EI12" s="281">
        <v>0</v>
      </c>
      <c r="EJ12" s="281">
        <v>0</v>
      </c>
      <c r="EK12" s="281">
        <v>0</v>
      </c>
      <c r="EL12" s="281">
        <v>0</v>
      </c>
      <c r="EM12" s="281">
        <v>0</v>
      </c>
      <c r="EN12" s="278">
        <v>1</v>
      </c>
      <c r="EO12" s="281">
        <v>0</v>
      </c>
      <c r="EP12" s="278">
        <v>1</v>
      </c>
      <c r="EQ12" s="282">
        <v>1</v>
      </c>
      <c r="ER12" s="278">
        <v>1</v>
      </c>
      <c r="ES12" s="281">
        <v>0</v>
      </c>
      <c r="ET12" s="278">
        <v>1</v>
      </c>
      <c r="EU12" s="278">
        <v>1</v>
      </c>
      <c r="EV12" s="278">
        <v>1</v>
      </c>
      <c r="EW12" s="278">
        <v>1</v>
      </c>
      <c r="EX12" s="281">
        <v>0</v>
      </c>
      <c r="EY12" s="278">
        <v>1</v>
      </c>
      <c r="EZ12" s="282">
        <v>1</v>
      </c>
      <c r="FA12" s="281">
        <v>0</v>
      </c>
      <c r="FB12" s="281">
        <v>0</v>
      </c>
      <c r="FC12" s="284">
        <f t="shared" si="2"/>
        <v>57</v>
      </c>
      <c r="FD12" s="285">
        <f>(FC12/110)</f>
        <v>0.51818181818181819</v>
      </c>
      <c r="FE12" s="286">
        <f t="shared" si="1"/>
        <v>31</v>
      </c>
      <c r="FF12" s="287"/>
      <c r="FG12" s="6">
        <v>0</v>
      </c>
      <c r="FH12" s="254">
        <v>9036958</v>
      </c>
      <c r="FI12" s="97" t="s">
        <v>197</v>
      </c>
      <c r="FJ12" s="97">
        <v>80822.7</v>
      </c>
      <c r="FK12" s="311">
        <v>77142.064949583233</v>
      </c>
      <c r="FL12" s="250">
        <v>109107.64803199998</v>
      </c>
      <c r="FM12" s="250">
        <v>119408.677543</v>
      </c>
      <c r="FN12" s="250">
        <v>5500</v>
      </c>
      <c r="FO12" s="288"/>
    </row>
    <row r="13" spans="1:171" ht="15" customHeight="1">
      <c r="A13" s="275" t="s">
        <v>166</v>
      </c>
      <c r="B13" s="289" t="s">
        <v>11</v>
      </c>
      <c r="C13" s="277">
        <v>1</v>
      </c>
      <c r="D13" s="278">
        <v>1</v>
      </c>
      <c r="E13" s="98">
        <v>30830774625</v>
      </c>
      <c r="F13" s="98">
        <v>31681191532</v>
      </c>
      <c r="G13" s="98">
        <f t="shared" si="0"/>
        <v>-850416907</v>
      </c>
      <c r="H13" s="282">
        <v>1</v>
      </c>
      <c r="I13" s="282">
        <v>1</v>
      </c>
      <c r="J13" s="278">
        <v>1</v>
      </c>
      <c r="K13" s="278">
        <v>1</v>
      </c>
      <c r="L13" s="278">
        <v>1</v>
      </c>
      <c r="M13" s="278">
        <v>1</v>
      </c>
      <c r="N13" s="278">
        <v>1</v>
      </c>
      <c r="O13" s="280" t="s">
        <v>57</v>
      </c>
      <c r="P13" s="278">
        <v>1</v>
      </c>
      <c r="Q13" s="278">
        <v>1</v>
      </c>
      <c r="R13" s="278">
        <v>1</v>
      </c>
      <c r="S13" s="278">
        <v>1</v>
      </c>
      <c r="T13" s="278">
        <v>1</v>
      </c>
      <c r="U13" s="278">
        <v>1</v>
      </c>
      <c r="V13" s="278">
        <v>1</v>
      </c>
      <c r="W13" s="278">
        <v>1</v>
      </c>
      <c r="X13" s="278">
        <v>1</v>
      </c>
      <c r="Y13" s="278">
        <v>1</v>
      </c>
      <c r="Z13" s="278">
        <v>1</v>
      </c>
      <c r="AA13" s="278">
        <v>1</v>
      </c>
      <c r="AB13" s="282">
        <v>1</v>
      </c>
      <c r="AC13" s="278">
        <v>1</v>
      </c>
      <c r="AD13" s="278">
        <v>1</v>
      </c>
      <c r="AE13" s="282">
        <v>1</v>
      </c>
      <c r="AF13" s="282">
        <v>1</v>
      </c>
      <c r="AG13" s="280" t="s">
        <v>57</v>
      </c>
      <c r="AH13" s="280" t="s">
        <v>57</v>
      </c>
      <c r="AI13" s="280" t="s">
        <v>57</v>
      </c>
      <c r="AJ13" s="280" t="s">
        <v>57</v>
      </c>
      <c r="AK13" s="280" t="s">
        <v>57</v>
      </c>
      <c r="AL13" s="280" t="s">
        <v>57</v>
      </c>
      <c r="AM13" s="280" t="s">
        <v>57</v>
      </c>
      <c r="AN13" s="280" t="s">
        <v>57</v>
      </c>
      <c r="AO13" s="280" t="s">
        <v>57</v>
      </c>
      <c r="AP13" s="280" t="s">
        <v>57</v>
      </c>
      <c r="AQ13" s="280" t="s">
        <v>57</v>
      </c>
      <c r="AR13" s="280" t="s">
        <v>57</v>
      </c>
      <c r="AS13" s="280" t="s">
        <v>57</v>
      </c>
      <c r="AT13" s="278">
        <v>1</v>
      </c>
      <c r="AU13" s="295">
        <v>1</v>
      </c>
      <c r="AV13" s="295">
        <v>1</v>
      </c>
      <c r="AW13" s="278">
        <v>1</v>
      </c>
      <c r="AX13" s="278">
        <v>1</v>
      </c>
      <c r="AY13" s="278">
        <v>1</v>
      </c>
      <c r="AZ13" s="278">
        <v>1</v>
      </c>
      <c r="BA13" s="278">
        <v>1</v>
      </c>
      <c r="BB13" s="278">
        <v>1</v>
      </c>
      <c r="BC13" s="278">
        <v>1</v>
      </c>
      <c r="BD13" s="295">
        <v>1</v>
      </c>
      <c r="BE13" s="278">
        <v>1</v>
      </c>
      <c r="BF13" s="278">
        <v>1</v>
      </c>
      <c r="BG13" s="278">
        <v>1</v>
      </c>
      <c r="BH13" s="278">
        <v>1</v>
      </c>
      <c r="BI13" s="280" t="s">
        <v>57</v>
      </c>
      <c r="BJ13" s="278">
        <v>1</v>
      </c>
      <c r="BK13" s="278">
        <v>1</v>
      </c>
      <c r="BL13" s="280" t="s">
        <v>57</v>
      </c>
      <c r="BM13" s="280" t="s">
        <v>57</v>
      </c>
      <c r="BN13" s="282">
        <v>1</v>
      </c>
      <c r="BO13" s="278">
        <v>1</v>
      </c>
      <c r="BP13" s="280" t="s">
        <v>57</v>
      </c>
      <c r="BQ13" s="278">
        <v>1</v>
      </c>
      <c r="BR13" s="278">
        <v>1</v>
      </c>
      <c r="BS13" s="278">
        <v>1</v>
      </c>
      <c r="BT13" s="278">
        <v>1</v>
      </c>
      <c r="BU13" s="278">
        <v>1</v>
      </c>
      <c r="BV13" s="278">
        <v>1</v>
      </c>
      <c r="BW13" s="278">
        <v>1</v>
      </c>
      <c r="BX13" s="278">
        <v>1</v>
      </c>
      <c r="BY13" s="278">
        <v>1</v>
      </c>
      <c r="BZ13" s="278">
        <v>1</v>
      </c>
      <c r="CA13" s="278">
        <v>1</v>
      </c>
      <c r="CB13" s="295">
        <v>1</v>
      </c>
      <c r="CC13" s="278">
        <v>1</v>
      </c>
      <c r="CD13" s="278">
        <v>1</v>
      </c>
      <c r="CE13" s="278">
        <v>1</v>
      </c>
      <c r="CF13" s="278">
        <v>1</v>
      </c>
      <c r="CG13" s="278">
        <v>1</v>
      </c>
      <c r="CH13" s="278">
        <v>1</v>
      </c>
      <c r="CI13" s="278">
        <v>1</v>
      </c>
      <c r="CJ13" s="280" t="s">
        <v>57</v>
      </c>
      <c r="CK13" s="278">
        <v>1</v>
      </c>
      <c r="CL13" s="278">
        <v>1</v>
      </c>
      <c r="CM13" s="278">
        <v>1</v>
      </c>
      <c r="CN13" s="278">
        <v>1</v>
      </c>
      <c r="CO13" s="280" t="s">
        <v>57</v>
      </c>
      <c r="CP13" s="280" t="s">
        <v>57</v>
      </c>
      <c r="CQ13" s="278">
        <v>1</v>
      </c>
      <c r="CR13" s="278">
        <v>1</v>
      </c>
      <c r="CS13" s="278">
        <v>1</v>
      </c>
      <c r="CT13" s="278">
        <v>1</v>
      </c>
      <c r="CU13" s="278">
        <v>1</v>
      </c>
      <c r="CV13" s="283">
        <v>0</v>
      </c>
      <c r="CW13" s="283">
        <v>0</v>
      </c>
      <c r="CX13" s="278">
        <v>1</v>
      </c>
      <c r="CY13" s="278">
        <v>1</v>
      </c>
      <c r="CZ13" s="278">
        <v>1</v>
      </c>
      <c r="DA13" s="278">
        <v>1</v>
      </c>
      <c r="DB13" s="278">
        <v>1</v>
      </c>
      <c r="DC13" s="280" t="s">
        <v>57</v>
      </c>
      <c r="DD13" s="283">
        <v>0</v>
      </c>
      <c r="DE13" s="280" t="s">
        <v>57</v>
      </c>
      <c r="DF13" s="278">
        <v>1</v>
      </c>
      <c r="DG13" s="280" t="s">
        <v>57</v>
      </c>
      <c r="DH13" s="280" t="s">
        <v>57</v>
      </c>
      <c r="DI13" s="280" t="s">
        <v>57</v>
      </c>
      <c r="DJ13" s="278">
        <v>1</v>
      </c>
      <c r="DK13" s="278">
        <v>1</v>
      </c>
      <c r="DL13" s="278">
        <v>1</v>
      </c>
      <c r="DM13" s="278">
        <v>1</v>
      </c>
      <c r="DN13" s="280" t="s">
        <v>57</v>
      </c>
      <c r="DO13" s="280" t="s">
        <v>57</v>
      </c>
      <c r="DP13" s="280" t="s">
        <v>57</v>
      </c>
      <c r="DQ13" s="280" t="s">
        <v>57</v>
      </c>
      <c r="DR13" s="280" t="s">
        <v>57</v>
      </c>
      <c r="DS13" s="278">
        <v>1</v>
      </c>
      <c r="DT13" s="278">
        <v>1</v>
      </c>
      <c r="DU13" s="278">
        <v>1</v>
      </c>
      <c r="DV13" s="278">
        <v>1</v>
      </c>
      <c r="DW13" s="280" t="s">
        <v>57</v>
      </c>
      <c r="DX13" s="278">
        <v>1</v>
      </c>
      <c r="DY13" s="283">
        <v>0</v>
      </c>
      <c r="DZ13" s="278">
        <v>1</v>
      </c>
      <c r="EA13" s="283">
        <v>0</v>
      </c>
      <c r="EB13" s="280" t="s">
        <v>57</v>
      </c>
      <c r="EC13" s="278">
        <v>1</v>
      </c>
      <c r="ED13" s="280" t="s">
        <v>57</v>
      </c>
      <c r="EE13" s="280" t="s">
        <v>57</v>
      </c>
      <c r="EF13" s="282">
        <v>1</v>
      </c>
      <c r="EG13" s="278">
        <v>1</v>
      </c>
      <c r="EH13" s="278">
        <v>1</v>
      </c>
      <c r="EI13" s="278">
        <v>1</v>
      </c>
      <c r="EJ13" s="278">
        <v>1</v>
      </c>
      <c r="EK13" s="278">
        <v>1</v>
      </c>
      <c r="EL13" s="282">
        <v>1</v>
      </c>
      <c r="EM13" s="278">
        <v>1</v>
      </c>
      <c r="EN13" s="278">
        <v>1</v>
      </c>
      <c r="EO13" s="295">
        <v>1</v>
      </c>
      <c r="EP13" s="278">
        <v>1</v>
      </c>
      <c r="EQ13" s="278">
        <v>1</v>
      </c>
      <c r="ER13" s="278">
        <v>1</v>
      </c>
      <c r="ES13" s="278">
        <v>1</v>
      </c>
      <c r="ET13" s="282">
        <v>1</v>
      </c>
      <c r="EU13" s="278">
        <v>1</v>
      </c>
      <c r="EV13" s="278">
        <v>1</v>
      </c>
      <c r="EW13" s="278">
        <v>1</v>
      </c>
      <c r="EX13" s="278">
        <v>1</v>
      </c>
      <c r="EY13" s="278">
        <v>1</v>
      </c>
      <c r="EZ13" s="278">
        <v>1</v>
      </c>
      <c r="FA13" s="278">
        <v>1</v>
      </c>
      <c r="FB13" s="278">
        <v>1</v>
      </c>
      <c r="FC13" s="284">
        <f t="shared" si="2"/>
        <v>111</v>
      </c>
      <c r="FD13" s="285">
        <f t="shared" ref="FD13:FD35" si="4">(FC13/116)</f>
        <v>0.9568965517241379</v>
      </c>
      <c r="FE13" s="286">
        <f t="shared" si="1"/>
        <v>12</v>
      </c>
      <c r="FF13" s="287"/>
      <c r="FG13" s="5">
        <v>1</v>
      </c>
      <c r="FH13" s="254">
        <v>1844737</v>
      </c>
      <c r="FI13" s="97">
        <v>12177.885372000001</v>
      </c>
      <c r="FJ13" s="97">
        <v>7066.2</v>
      </c>
      <c r="FK13" s="311">
        <v>7338.6303603326251</v>
      </c>
      <c r="FL13" s="250">
        <v>2782.0584920000001</v>
      </c>
      <c r="FM13" s="250">
        <v>28048.716133000002</v>
      </c>
      <c r="FN13" s="250">
        <v>0</v>
      </c>
      <c r="FO13" s="288"/>
    </row>
    <row r="14" spans="1:171" ht="15" customHeight="1">
      <c r="A14" s="275" t="s">
        <v>167</v>
      </c>
      <c r="B14" s="289" t="s">
        <v>12</v>
      </c>
      <c r="C14" s="277">
        <v>1</v>
      </c>
      <c r="D14" s="278">
        <v>1</v>
      </c>
      <c r="E14" s="98">
        <v>83415970643</v>
      </c>
      <c r="F14" s="98">
        <v>83415970643</v>
      </c>
      <c r="G14" s="98">
        <f t="shared" si="0"/>
        <v>0</v>
      </c>
      <c r="H14" s="278">
        <v>1</v>
      </c>
      <c r="I14" s="282">
        <v>1</v>
      </c>
      <c r="J14" s="278">
        <v>1</v>
      </c>
      <c r="K14" s="282">
        <v>1</v>
      </c>
      <c r="L14" s="278">
        <v>1</v>
      </c>
      <c r="M14" s="278">
        <v>1</v>
      </c>
      <c r="N14" s="278">
        <v>1</v>
      </c>
      <c r="O14" s="280" t="s">
        <v>57</v>
      </c>
      <c r="P14" s="278">
        <v>1</v>
      </c>
      <c r="Q14" s="278">
        <v>1</v>
      </c>
      <c r="R14" s="278">
        <v>1</v>
      </c>
      <c r="S14" s="278">
        <v>1</v>
      </c>
      <c r="T14" s="278">
        <v>1</v>
      </c>
      <c r="U14" s="278">
        <v>1</v>
      </c>
      <c r="V14" s="278">
        <v>1</v>
      </c>
      <c r="W14" s="278">
        <v>1</v>
      </c>
      <c r="X14" s="278">
        <v>1</v>
      </c>
      <c r="Y14" s="278">
        <v>1</v>
      </c>
      <c r="Z14" s="278">
        <v>1</v>
      </c>
      <c r="AA14" s="278">
        <v>1</v>
      </c>
      <c r="AB14" s="278">
        <v>1</v>
      </c>
      <c r="AC14" s="292">
        <v>1</v>
      </c>
      <c r="AD14" s="292">
        <v>1</v>
      </c>
      <c r="AE14" s="278">
        <v>1</v>
      </c>
      <c r="AF14" s="278">
        <v>1</v>
      </c>
      <c r="AG14" s="280" t="s">
        <v>57</v>
      </c>
      <c r="AH14" s="280" t="s">
        <v>57</v>
      </c>
      <c r="AI14" s="280" t="s">
        <v>57</v>
      </c>
      <c r="AJ14" s="280" t="s">
        <v>57</v>
      </c>
      <c r="AK14" s="280" t="s">
        <v>57</v>
      </c>
      <c r="AL14" s="280" t="s">
        <v>57</v>
      </c>
      <c r="AM14" s="280" t="s">
        <v>57</v>
      </c>
      <c r="AN14" s="280" t="s">
        <v>57</v>
      </c>
      <c r="AO14" s="280" t="s">
        <v>57</v>
      </c>
      <c r="AP14" s="280" t="s">
        <v>57</v>
      </c>
      <c r="AQ14" s="280" t="s">
        <v>57</v>
      </c>
      <c r="AR14" s="280" t="s">
        <v>57</v>
      </c>
      <c r="AS14" s="280" t="s">
        <v>57</v>
      </c>
      <c r="AT14" s="278">
        <v>1</v>
      </c>
      <c r="AU14" s="278">
        <v>1</v>
      </c>
      <c r="AV14" s="278">
        <v>1</v>
      </c>
      <c r="AW14" s="282">
        <v>1</v>
      </c>
      <c r="AX14" s="278">
        <v>1</v>
      </c>
      <c r="AY14" s="278">
        <v>1</v>
      </c>
      <c r="AZ14" s="278">
        <v>1</v>
      </c>
      <c r="BA14" s="278">
        <v>1</v>
      </c>
      <c r="BB14" s="278">
        <v>1</v>
      </c>
      <c r="BC14" s="278">
        <v>1</v>
      </c>
      <c r="BD14" s="278">
        <v>1</v>
      </c>
      <c r="BE14" s="278">
        <v>1</v>
      </c>
      <c r="BF14" s="278">
        <v>1</v>
      </c>
      <c r="BG14" s="278">
        <v>1</v>
      </c>
      <c r="BH14" s="278">
        <v>1</v>
      </c>
      <c r="BI14" s="280" t="s">
        <v>57</v>
      </c>
      <c r="BJ14" s="278">
        <v>1</v>
      </c>
      <c r="BK14" s="278">
        <v>1</v>
      </c>
      <c r="BL14" s="280" t="s">
        <v>57</v>
      </c>
      <c r="BM14" s="280" t="s">
        <v>57</v>
      </c>
      <c r="BN14" s="282">
        <v>1</v>
      </c>
      <c r="BO14" s="278">
        <v>1</v>
      </c>
      <c r="BP14" s="280" t="s">
        <v>57</v>
      </c>
      <c r="BQ14" s="278">
        <v>1</v>
      </c>
      <c r="BR14" s="278">
        <v>1</v>
      </c>
      <c r="BS14" s="278">
        <v>1</v>
      </c>
      <c r="BT14" s="278">
        <v>1</v>
      </c>
      <c r="BU14" s="278">
        <v>1</v>
      </c>
      <c r="BV14" s="278">
        <v>1</v>
      </c>
      <c r="BW14" s="278">
        <v>1</v>
      </c>
      <c r="BX14" s="278">
        <v>1</v>
      </c>
      <c r="BY14" s="278">
        <v>1</v>
      </c>
      <c r="BZ14" s="278">
        <v>1</v>
      </c>
      <c r="CA14" s="278">
        <v>1</v>
      </c>
      <c r="CB14" s="282">
        <v>1</v>
      </c>
      <c r="CC14" s="278">
        <v>1</v>
      </c>
      <c r="CD14" s="278">
        <v>1</v>
      </c>
      <c r="CE14" s="278">
        <v>1</v>
      </c>
      <c r="CF14" s="278">
        <v>1</v>
      </c>
      <c r="CG14" s="278">
        <v>1</v>
      </c>
      <c r="CH14" s="278">
        <v>1</v>
      </c>
      <c r="CI14" s="278">
        <v>1</v>
      </c>
      <c r="CJ14" s="280" t="s">
        <v>57</v>
      </c>
      <c r="CK14" s="278">
        <v>1</v>
      </c>
      <c r="CL14" s="278">
        <v>1</v>
      </c>
      <c r="CM14" s="278">
        <v>1</v>
      </c>
      <c r="CN14" s="278">
        <v>1</v>
      </c>
      <c r="CO14" s="280" t="s">
        <v>57</v>
      </c>
      <c r="CP14" s="280" t="s">
        <v>57</v>
      </c>
      <c r="CQ14" s="278">
        <v>1</v>
      </c>
      <c r="CR14" s="278">
        <v>1</v>
      </c>
      <c r="CS14" s="278">
        <v>1</v>
      </c>
      <c r="CT14" s="278">
        <v>1</v>
      </c>
      <c r="CU14" s="278">
        <v>1</v>
      </c>
      <c r="CV14" s="278">
        <v>1</v>
      </c>
      <c r="CW14" s="278">
        <v>1</v>
      </c>
      <c r="CX14" s="278">
        <v>1</v>
      </c>
      <c r="CY14" s="278">
        <v>1</v>
      </c>
      <c r="CZ14" s="278">
        <v>1</v>
      </c>
      <c r="DA14" s="278">
        <v>1</v>
      </c>
      <c r="DB14" s="278">
        <v>1</v>
      </c>
      <c r="DC14" s="280" t="s">
        <v>57</v>
      </c>
      <c r="DD14" s="278">
        <v>1</v>
      </c>
      <c r="DE14" s="280" t="s">
        <v>57</v>
      </c>
      <c r="DF14" s="278">
        <v>1</v>
      </c>
      <c r="DG14" s="280" t="s">
        <v>57</v>
      </c>
      <c r="DH14" s="280" t="s">
        <v>57</v>
      </c>
      <c r="DI14" s="280" t="s">
        <v>57</v>
      </c>
      <c r="DJ14" s="278">
        <v>1</v>
      </c>
      <c r="DK14" s="278">
        <v>1</v>
      </c>
      <c r="DL14" s="278">
        <v>1</v>
      </c>
      <c r="DM14" s="278">
        <v>1</v>
      </c>
      <c r="DN14" s="280" t="s">
        <v>57</v>
      </c>
      <c r="DO14" s="280" t="s">
        <v>57</v>
      </c>
      <c r="DP14" s="280" t="s">
        <v>57</v>
      </c>
      <c r="DQ14" s="280" t="s">
        <v>57</v>
      </c>
      <c r="DR14" s="280" t="s">
        <v>57</v>
      </c>
      <c r="DS14" s="278">
        <v>1</v>
      </c>
      <c r="DT14" s="278">
        <v>1</v>
      </c>
      <c r="DU14" s="278">
        <v>1</v>
      </c>
      <c r="DV14" s="278">
        <v>1</v>
      </c>
      <c r="DW14" s="280" t="s">
        <v>57</v>
      </c>
      <c r="DX14" s="278">
        <v>1</v>
      </c>
      <c r="DY14" s="278">
        <v>1</v>
      </c>
      <c r="DZ14" s="278">
        <v>1</v>
      </c>
      <c r="EA14" s="278">
        <v>1</v>
      </c>
      <c r="EB14" s="280" t="s">
        <v>57</v>
      </c>
      <c r="EC14" s="278">
        <v>1</v>
      </c>
      <c r="ED14" s="280" t="s">
        <v>57</v>
      </c>
      <c r="EE14" s="280" t="s">
        <v>57</v>
      </c>
      <c r="EF14" s="278">
        <v>1</v>
      </c>
      <c r="EG14" s="278">
        <v>1</v>
      </c>
      <c r="EH14" s="278">
        <v>1</v>
      </c>
      <c r="EI14" s="278">
        <v>1</v>
      </c>
      <c r="EJ14" s="278">
        <v>1</v>
      </c>
      <c r="EK14" s="278">
        <v>1</v>
      </c>
      <c r="EL14" s="278">
        <v>1</v>
      </c>
      <c r="EM14" s="278">
        <v>1</v>
      </c>
      <c r="EN14" s="278">
        <v>1</v>
      </c>
      <c r="EO14" s="278">
        <v>1</v>
      </c>
      <c r="EP14" s="278">
        <v>1</v>
      </c>
      <c r="EQ14" s="278">
        <v>1</v>
      </c>
      <c r="ER14" s="278">
        <v>1</v>
      </c>
      <c r="ES14" s="278">
        <v>1</v>
      </c>
      <c r="ET14" s="278">
        <v>1</v>
      </c>
      <c r="EU14" s="278">
        <v>1</v>
      </c>
      <c r="EV14" s="278">
        <v>1</v>
      </c>
      <c r="EW14" s="278">
        <v>1</v>
      </c>
      <c r="EX14" s="278">
        <v>1</v>
      </c>
      <c r="EY14" s="278">
        <v>1</v>
      </c>
      <c r="EZ14" s="278">
        <v>1</v>
      </c>
      <c r="FA14" s="278">
        <v>1</v>
      </c>
      <c r="FB14" s="278">
        <v>1</v>
      </c>
      <c r="FC14" s="284">
        <f t="shared" si="2"/>
        <v>116</v>
      </c>
      <c r="FD14" s="285">
        <f t="shared" si="4"/>
        <v>1</v>
      </c>
      <c r="FE14" s="286">
        <f t="shared" si="1"/>
        <v>1</v>
      </c>
      <c r="FF14" s="298"/>
      <c r="FG14" s="5">
        <v>1</v>
      </c>
      <c r="FH14" s="249">
        <v>6145872</v>
      </c>
      <c r="FI14" s="250">
        <v>28368.329433999999</v>
      </c>
      <c r="FJ14" s="250">
        <v>5112.2</v>
      </c>
      <c r="FK14" s="312">
        <v>4758.1908407051369</v>
      </c>
      <c r="FL14" s="250">
        <v>7500.3689309999991</v>
      </c>
      <c r="FM14" s="250">
        <v>75915.601712000003</v>
      </c>
      <c r="FN14" s="250">
        <v>0</v>
      </c>
      <c r="FO14" s="299"/>
    </row>
    <row r="15" spans="1:171" ht="15" customHeight="1">
      <c r="A15" s="275" t="s">
        <v>168</v>
      </c>
      <c r="B15" s="289" t="s">
        <v>13</v>
      </c>
      <c r="C15" s="277">
        <v>1</v>
      </c>
      <c r="D15" s="278">
        <v>1</v>
      </c>
      <c r="E15" s="98">
        <v>59875039991.800003</v>
      </c>
      <c r="F15" s="98">
        <v>59875040000</v>
      </c>
      <c r="G15" s="98">
        <f t="shared" si="0"/>
        <v>-8.1999969482421875</v>
      </c>
      <c r="H15" s="278">
        <v>1</v>
      </c>
      <c r="I15" s="281">
        <v>0</v>
      </c>
      <c r="J15" s="278">
        <v>1</v>
      </c>
      <c r="K15" s="278">
        <v>1</v>
      </c>
      <c r="L15" s="278">
        <v>1</v>
      </c>
      <c r="M15" s="278">
        <v>1</v>
      </c>
      <c r="N15" s="278">
        <v>1</v>
      </c>
      <c r="O15" s="280" t="s">
        <v>57</v>
      </c>
      <c r="P15" s="290">
        <v>0</v>
      </c>
      <c r="Q15" s="278">
        <v>1</v>
      </c>
      <c r="R15" s="278">
        <v>1</v>
      </c>
      <c r="S15" s="281">
        <v>0</v>
      </c>
      <c r="T15" s="281">
        <v>0</v>
      </c>
      <c r="U15" s="281">
        <v>0</v>
      </c>
      <c r="V15" s="278">
        <v>1</v>
      </c>
      <c r="W15" s="281">
        <v>0</v>
      </c>
      <c r="X15" s="278">
        <v>1</v>
      </c>
      <c r="Y15" s="278">
        <v>1</v>
      </c>
      <c r="Z15" s="278">
        <v>1</v>
      </c>
      <c r="AA15" s="278">
        <v>1</v>
      </c>
      <c r="AB15" s="278">
        <v>1</v>
      </c>
      <c r="AC15" s="278">
        <v>1</v>
      </c>
      <c r="AD15" s="278">
        <v>1</v>
      </c>
      <c r="AE15" s="278">
        <v>1</v>
      </c>
      <c r="AF15" s="281">
        <v>0</v>
      </c>
      <c r="AG15" s="280" t="s">
        <v>57</v>
      </c>
      <c r="AH15" s="280" t="s">
        <v>57</v>
      </c>
      <c r="AI15" s="280" t="s">
        <v>57</v>
      </c>
      <c r="AJ15" s="280" t="s">
        <v>57</v>
      </c>
      <c r="AK15" s="280" t="s">
        <v>57</v>
      </c>
      <c r="AL15" s="280" t="s">
        <v>57</v>
      </c>
      <c r="AM15" s="280" t="s">
        <v>57</v>
      </c>
      <c r="AN15" s="280" t="s">
        <v>57</v>
      </c>
      <c r="AO15" s="280" t="s">
        <v>57</v>
      </c>
      <c r="AP15" s="280" t="s">
        <v>57</v>
      </c>
      <c r="AQ15" s="280" t="s">
        <v>57</v>
      </c>
      <c r="AR15" s="280" t="s">
        <v>57</v>
      </c>
      <c r="AS15" s="280" t="s">
        <v>57</v>
      </c>
      <c r="AT15" s="278">
        <v>1</v>
      </c>
      <c r="AU15" s="281">
        <v>0</v>
      </c>
      <c r="AV15" s="281">
        <v>0</v>
      </c>
      <c r="AW15" s="278">
        <v>1</v>
      </c>
      <c r="AX15" s="278">
        <v>1</v>
      </c>
      <c r="AY15" s="278">
        <v>1</v>
      </c>
      <c r="AZ15" s="281">
        <v>0</v>
      </c>
      <c r="BA15" s="278">
        <v>1</v>
      </c>
      <c r="BB15" s="278">
        <v>1</v>
      </c>
      <c r="BC15" s="278">
        <v>1</v>
      </c>
      <c r="BD15" s="281">
        <v>0</v>
      </c>
      <c r="BE15" s="281">
        <v>0</v>
      </c>
      <c r="BF15" s="281">
        <v>0</v>
      </c>
      <c r="BG15" s="278">
        <v>1</v>
      </c>
      <c r="BH15" s="278">
        <v>1</v>
      </c>
      <c r="BI15" s="280" t="s">
        <v>57</v>
      </c>
      <c r="BJ15" s="278">
        <v>1</v>
      </c>
      <c r="BK15" s="278">
        <v>1</v>
      </c>
      <c r="BL15" s="280" t="s">
        <v>57</v>
      </c>
      <c r="BM15" s="280" t="s">
        <v>57</v>
      </c>
      <c r="BN15" s="278">
        <v>1</v>
      </c>
      <c r="BO15" s="278">
        <v>1</v>
      </c>
      <c r="BP15" s="280" t="s">
        <v>57</v>
      </c>
      <c r="BQ15" s="278">
        <v>1</v>
      </c>
      <c r="BR15" s="278">
        <v>1</v>
      </c>
      <c r="BS15" s="278">
        <v>1</v>
      </c>
      <c r="BT15" s="278">
        <v>1</v>
      </c>
      <c r="BU15" s="278">
        <v>1</v>
      </c>
      <c r="BV15" s="278">
        <v>1</v>
      </c>
      <c r="BW15" s="278">
        <v>1</v>
      </c>
      <c r="BX15" s="278">
        <v>1</v>
      </c>
      <c r="BY15" s="278">
        <v>1</v>
      </c>
      <c r="BZ15" s="278">
        <v>1</v>
      </c>
      <c r="CA15" s="278">
        <v>1</v>
      </c>
      <c r="CB15" s="281">
        <v>0</v>
      </c>
      <c r="CC15" s="278">
        <v>1</v>
      </c>
      <c r="CD15" s="278">
        <v>1</v>
      </c>
      <c r="CE15" s="278">
        <v>1</v>
      </c>
      <c r="CF15" s="281">
        <v>0</v>
      </c>
      <c r="CG15" s="278">
        <v>1</v>
      </c>
      <c r="CH15" s="281">
        <v>0</v>
      </c>
      <c r="CI15" s="278">
        <v>1</v>
      </c>
      <c r="CJ15" s="280" t="s">
        <v>57</v>
      </c>
      <c r="CK15" s="278">
        <v>1</v>
      </c>
      <c r="CL15" s="281">
        <v>0</v>
      </c>
      <c r="CM15" s="281">
        <v>0</v>
      </c>
      <c r="CN15" s="278">
        <v>1</v>
      </c>
      <c r="CO15" s="280" t="s">
        <v>57</v>
      </c>
      <c r="CP15" s="280" t="s">
        <v>57</v>
      </c>
      <c r="CQ15" s="281">
        <v>0</v>
      </c>
      <c r="CR15" s="278">
        <v>1</v>
      </c>
      <c r="CS15" s="281">
        <v>0</v>
      </c>
      <c r="CT15" s="278">
        <v>1</v>
      </c>
      <c r="CU15" s="278">
        <v>1</v>
      </c>
      <c r="CV15" s="278">
        <v>1</v>
      </c>
      <c r="CW15" s="281">
        <v>0</v>
      </c>
      <c r="CX15" s="278">
        <v>1</v>
      </c>
      <c r="CY15" s="281">
        <v>0</v>
      </c>
      <c r="CZ15" s="281">
        <v>0</v>
      </c>
      <c r="DA15" s="278">
        <v>1</v>
      </c>
      <c r="DB15" s="278">
        <v>1</v>
      </c>
      <c r="DC15" s="280" t="s">
        <v>57</v>
      </c>
      <c r="DD15" s="281">
        <v>0</v>
      </c>
      <c r="DE15" s="280" t="s">
        <v>57</v>
      </c>
      <c r="DF15" s="278">
        <v>1</v>
      </c>
      <c r="DG15" s="280" t="s">
        <v>57</v>
      </c>
      <c r="DH15" s="280" t="s">
        <v>57</v>
      </c>
      <c r="DI15" s="280" t="s">
        <v>57</v>
      </c>
      <c r="DJ15" s="281">
        <v>0</v>
      </c>
      <c r="DK15" s="281">
        <v>0</v>
      </c>
      <c r="DL15" s="281">
        <v>0</v>
      </c>
      <c r="DM15" s="278">
        <v>1</v>
      </c>
      <c r="DN15" s="280" t="s">
        <v>57</v>
      </c>
      <c r="DO15" s="280" t="s">
        <v>57</v>
      </c>
      <c r="DP15" s="280" t="s">
        <v>57</v>
      </c>
      <c r="DQ15" s="280" t="s">
        <v>57</v>
      </c>
      <c r="DR15" s="280" t="s">
        <v>57</v>
      </c>
      <c r="DS15" s="278">
        <v>1</v>
      </c>
      <c r="DT15" s="278">
        <v>1</v>
      </c>
      <c r="DU15" s="281">
        <v>0</v>
      </c>
      <c r="DV15" s="281">
        <v>0</v>
      </c>
      <c r="DW15" s="280" t="s">
        <v>57</v>
      </c>
      <c r="DX15" s="278">
        <v>1</v>
      </c>
      <c r="DY15" s="281">
        <v>0</v>
      </c>
      <c r="DZ15" s="283">
        <v>0</v>
      </c>
      <c r="EA15" s="283">
        <v>0</v>
      </c>
      <c r="EB15" s="280" t="s">
        <v>57</v>
      </c>
      <c r="EC15" s="281">
        <v>0</v>
      </c>
      <c r="ED15" s="280" t="s">
        <v>57</v>
      </c>
      <c r="EE15" s="280" t="s">
        <v>57</v>
      </c>
      <c r="EF15" s="281">
        <v>0</v>
      </c>
      <c r="EG15" s="281">
        <v>0</v>
      </c>
      <c r="EH15" s="281">
        <v>0</v>
      </c>
      <c r="EI15" s="281">
        <v>0</v>
      </c>
      <c r="EJ15" s="281">
        <v>0</v>
      </c>
      <c r="EK15" s="281">
        <v>0</v>
      </c>
      <c r="EL15" s="281">
        <v>0</v>
      </c>
      <c r="EM15" s="281">
        <v>0</v>
      </c>
      <c r="EN15" s="278">
        <v>1</v>
      </c>
      <c r="EO15" s="281">
        <v>0</v>
      </c>
      <c r="EP15" s="278">
        <v>1</v>
      </c>
      <c r="EQ15" s="278">
        <v>1</v>
      </c>
      <c r="ER15" s="278">
        <v>1</v>
      </c>
      <c r="ES15" s="278">
        <v>1</v>
      </c>
      <c r="ET15" s="278">
        <v>1</v>
      </c>
      <c r="EU15" s="278">
        <v>1</v>
      </c>
      <c r="EV15" s="278">
        <v>1</v>
      </c>
      <c r="EW15" s="278">
        <v>1</v>
      </c>
      <c r="EX15" s="278">
        <v>1</v>
      </c>
      <c r="EY15" s="278">
        <v>1</v>
      </c>
      <c r="EZ15" s="278">
        <v>1</v>
      </c>
      <c r="FA15" s="278">
        <v>1</v>
      </c>
      <c r="FB15" s="278">
        <v>1</v>
      </c>
      <c r="FC15" s="284">
        <f t="shared" si="2"/>
        <v>74</v>
      </c>
      <c r="FD15" s="285">
        <f t="shared" si="4"/>
        <v>0.63793103448275867</v>
      </c>
      <c r="FE15" s="286">
        <f t="shared" si="1"/>
        <v>29</v>
      </c>
      <c r="FF15" s="287"/>
      <c r="FG15" s="6">
        <v>0</v>
      </c>
      <c r="FH15" s="254">
        <v>3636993</v>
      </c>
      <c r="FI15" s="97">
        <v>6172.1419999999998</v>
      </c>
      <c r="FJ15" s="97">
        <v>3804.3</v>
      </c>
      <c r="FK15" s="311">
        <v>3196.6664941480553</v>
      </c>
      <c r="FL15" s="250">
        <v>1750.3346167</v>
      </c>
      <c r="FM15" s="250">
        <v>58124.705386000001</v>
      </c>
      <c r="FN15" s="250">
        <v>0</v>
      </c>
      <c r="FO15" s="288"/>
    </row>
    <row r="16" spans="1:171" ht="15" customHeight="1">
      <c r="A16" s="275" t="s">
        <v>169</v>
      </c>
      <c r="B16" s="289" t="s">
        <v>14</v>
      </c>
      <c r="C16" s="277">
        <v>1</v>
      </c>
      <c r="D16" s="278">
        <v>1</v>
      </c>
      <c r="E16" s="98">
        <v>46271736282.660004</v>
      </c>
      <c r="F16" s="98">
        <v>46271736282.660004</v>
      </c>
      <c r="G16" s="98">
        <f t="shared" si="0"/>
        <v>0</v>
      </c>
      <c r="H16" s="278">
        <v>1</v>
      </c>
      <c r="I16" s="283">
        <v>0</v>
      </c>
      <c r="J16" s="278">
        <v>1</v>
      </c>
      <c r="K16" s="278">
        <v>1</v>
      </c>
      <c r="L16" s="278">
        <v>1</v>
      </c>
      <c r="M16" s="278">
        <v>1</v>
      </c>
      <c r="N16" s="278">
        <v>1</v>
      </c>
      <c r="O16" s="280" t="s">
        <v>57</v>
      </c>
      <c r="P16" s="282">
        <v>1</v>
      </c>
      <c r="Q16" s="278">
        <v>1</v>
      </c>
      <c r="R16" s="282">
        <v>1</v>
      </c>
      <c r="S16" s="282">
        <v>1</v>
      </c>
      <c r="T16" s="278">
        <v>1</v>
      </c>
      <c r="U16" s="278">
        <v>1</v>
      </c>
      <c r="V16" s="278">
        <v>1</v>
      </c>
      <c r="W16" s="278">
        <v>1</v>
      </c>
      <c r="X16" s="278">
        <v>1</v>
      </c>
      <c r="Y16" s="278">
        <v>1</v>
      </c>
      <c r="Z16" s="278">
        <v>1</v>
      </c>
      <c r="AA16" s="278">
        <v>1</v>
      </c>
      <c r="AB16" s="278">
        <v>1</v>
      </c>
      <c r="AC16" s="278">
        <v>1</v>
      </c>
      <c r="AD16" s="278">
        <v>1</v>
      </c>
      <c r="AE16" s="282">
        <v>1</v>
      </c>
      <c r="AF16" s="278">
        <v>1</v>
      </c>
      <c r="AG16" s="280" t="s">
        <v>57</v>
      </c>
      <c r="AH16" s="280" t="s">
        <v>57</v>
      </c>
      <c r="AI16" s="280" t="s">
        <v>57</v>
      </c>
      <c r="AJ16" s="280" t="s">
        <v>57</v>
      </c>
      <c r="AK16" s="280" t="s">
        <v>57</v>
      </c>
      <c r="AL16" s="280" t="s">
        <v>57</v>
      </c>
      <c r="AM16" s="280" t="s">
        <v>57</v>
      </c>
      <c r="AN16" s="280" t="s">
        <v>57</v>
      </c>
      <c r="AO16" s="280" t="s">
        <v>57</v>
      </c>
      <c r="AP16" s="280" t="s">
        <v>57</v>
      </c>
      <c r="AQ16" s="280" t="s">
        <v>57</v>
      </c>
      <c r="AR16" s="280" t="s">
        <v>57</v>
      </c>
      <c r="AS16" s="280" t="s">
        <v>57</v>
      </c>
      <c r="AT16" s="278">
        <v>1</v>
      </c>
      <c r="AU16" s="278">
        <v>1</v>
      </c>
      <c r="AV16" s="278">
        <v>1</v>
      </c>
      <c r="AW16" s="278">
        <v>1</v>
      </c>
      <c r="AX16" s="278">
        <v>1</v>
      </c>
      <c r="AY16" s="278">
        <v>1</v>
      </c>
      <c r="AZ16" s="278">
        <v>1</v>
      </c>
      <c r="BA16" s="278">
        <v>1</v>
      </c>
      <c r="BB16" s="278">
        <v>1</v>
      </c>
      <c r="BC16" s="278">
        <v>1</v>
      </c>
      <c r="BD16" s="278">
        <v>1</v>
      </c>
      <c r="BE16" s="278">
        <v>1</v>
      </c>
      <c r="BF16" s="278">
        <v>1</v>
      </c>
      <c r="BG16" s="278">
        <v>1</v>
      </c>
      <c r="BH16" s="278">
        <v>1</v>
      </c>
      <c r="BI16" s="280" t="s">
        <v>57</v>
      </c>
      <c r="BJ16" s="278">
        <v>1</v>
      </c>
      <c r="BK16" s="278">
        <v>1</v>
      </c>
      <c r="BL16" s="280" t="s">
        <v>57</v>
      </c>
      <c r="BM16" s="280" t="s">
        <v>57</v>
      </c>
      <c r="BN16" s="281">
        <v>0</v>
      </c>
      <c r="BO16" s="278">
        <v>1</v>
      </c>
      <c r="BP16" s="280" t="s">
        <v>57</v>
      </c>
      <c r="BQ16" s="278">
        <v>1</v>
      </c>
      <c r="BR16" s="278">
        <v>1</v>
      </c>
      <c r="BS16" s="278">
        <v>1</v>
      </c>
      <c r="BT16" s="278">
        <v>1</v>
      </c>
      <c r="BU16" s="278">
        <v>1</v>
      </c>
      <c r="BV16" s="278">
        <v>1</v>
      </c>
      <c r="BW16" s="278">
        <v>1</v>
      </c>
      <c r="BX16" s="278">
        <v>1</v>
      </c>
      <c r="BY16" s="278">
        <v>1</v>
      </c>
      <c r="BZ16" s="278">
        <v>1</v>
      </c>
      <c r="CA16" s="278">
        <v>1</v>
      </c>
      <c r="CB16" s="278">
        <v>1</v>
      </c>
      <c r="CC16" s="278">
        <v>1</v>
      </c>
      <c r="CD16" s="278">
        <v>1</v>
      </c>
      <c r="CE16" s="278">
        <v>1</v>
      </c>
      <c r="CF16" s="278">
        <v>1</v>
      </c>
      <c r="CG16" s="278">
        <v>1</v>
      </c>
      <c r="CH16" s="278">
        <v>1</v>
      </c>
      <c r="CI16" s="278">
        <v>1</v>
      </c>
      <c r="CJ16" s="280" t="s">
        <v>57</v>
      </c>
      <c r="CK16" s="281">
        <v>0</v>
      </c>
      <c r="CL16" s="281">
        <v>0</v>
      </c>
      <c r="CM16" s="281">
        <v>0</v>
      </c>
      <c r="CN16" s="281">
        <v>0</v>
      </c>
      <c r="CO16" s="280" t="s">
        <v>57</v>
      </c>
      <c r="CP16" s="280" t="s">
        <v>57</v>
      </c>
      <c r="CQ16" s="278">
        <v>1</v>
      </c>
      <c r="CR16" s="278">
        <v>1</v>
      </c>
      <c r="CS16" s="278">
        <v>1</v>
      </c>
      <c r="CT16" s="278">
        <v>1</v>
      </c>
      <c r="CU16" s="278">
        <v>1</v>
      </c>
      <c r="CV16" s="278">
        <v>1</v>
      </c>
      <c r="CW16" s="278">
        <v>1</v>
      </c>
      <c r="CX16" s="278">
        <v>1</v>
      </c>
      <c r="CY16" s="278">
        <v>1</v>
      </c>
      <c r="CZ16" s="278">
        <v>1</v>
      </c>
      <c r="DA16" s="278">
        <v>1</v>
      </c>
      <c r="DB16" s="300">
        <v>0</v>
      </c>
      <c r="DC16" s="280" t="s">
        <v>57</v>
      </c>
      <c r="DD16" s="278">
        <v>1</v>
      </c>
      <c r="DE16" s="280" t="s">
        <v>57</v>
      </c>
      <c r="DF16" s="278">
        <v>1</v>
      </c>
      <c r="DG16" s="280" t="s">
        <v>57</v>
      </c>
      <c r="DH16" s="280" t="s">
        <v>57</v>
      </c>
      <c r="DI16" s="280" t="s">
        <v>57</v>
      </c>
      <c r="DJ16" s="278">
        <v>1</v>
      </c>
      <c r="DK16" s="278">
        <v>1</v>
      </c>
      <c r="DL16" s="278">
        <v>1</v>
      </c>
      <c r="DM16" s="278">
        <v>1</v>
      </c>
      <c r="DN16" s="280" t="s">
        <v>57</v>
      </c>
      <c r="DO16" s="280" t="s">
        <v>57</v>
      </c>
      <c r="DP16" s="280" t="s">
        <v>57</v>
      </c>
      <c r="DQ16" s="280" t="s">
        <v>57</v>
      </c>
      <c r="DR16" s="280" t="s">
        <v>57</v>
      </c>
      <c r="DS16" s="278">
        <v>1</v>
      </c>
      <c r="DT16" s="278">
        <v>1</v>
      </c>
      <c r="DU16" s="278">
        <v>1</v>
      </c>
      <c r="DV16" s="278">
        <v>1</v>
      </c>
      <c r="DW16" s="280" t="s">
        <v>57</v>
      </c>
      <c r="DX16" s="278">
        <v>1</v>
      </c>
      <c r="DY16" s="281">
        <v>0</v>
      </c>
      <c r="DZ16" s="278">
        <v>1</v>
      </c>
      <c r="EA16" s="278">
        <v>1</v>
      </c>
      <c r="EB16" s="280" t="s">
        <v>57</v>
      </c>
      <c r="EC16" s="278">
        <v>1</v>
      </c>
      <c r="ED16" s="280" t="s">
        <v>57</v>
      </c>
      <c r="EE16" s="280" t="s">
        <v>57</v>
      </c>
      <c r="EF16" s="278">
        <v>1</v>
      </c>
      <c r="EG16" s="278">
        <v>1</v>
      </c>
      <c r="EH16" s="278">
        <v>1</v>
      </c>
      <c r="EI16" s="281">
        <v>0</v>
      </c>
      <c r="EJ16" s="281">
        <v>0</v>
      </c>
      <c r="EK16" s="278">
        <v>1</v>
      </c>
      <c r="EL16" s="278">
        <v>1</v>
      </c>
      <c r="EM16" s="278">
        <v>1</v>
      </c>
      <c r="EN16" s="278">
        <v>1</v>
      </c>
      <c r="EO16" s="283">
        <v>0</v>
      </c>
      <c r="EP16" s="278">
        <v>1</v>
      </c>
      <c r="EQ16" s="278">
        <v>1</v>
      </c>
      <c r="ER16" s="278">
        <v>1</v>
      </c>
      <c r="ES16" s="278">
        <v>1</v>
      </c>
      <c r="ET16" s="278">
        <v>1</v>
      </c>
      <c r="EU16" s="278">
        <v>1</v>
      </c>
      <c r="EV16" s="278">
        <v>1</v>
      </c>
      <c r="EW16" s="278">
        <v>1</v>
      </c>
      <c r="EX16" s="278">
        <v>1</v>
      </c>
      <c r="EY16" s="278">
        <v>1</v>
      </c>
      <c r="EZ16" s="278">
        <v>1</v>
      </c>
      <c r="FA16" s="278">
        <v>1</v>
      </c>
      <c r="FB16" s="278">
        <v>1</v>
      </c>
      <c r="FC16" s="284">
        <f t="shared" si="2"/>
        <v>105</v>
      </c>
      <c r="FD16" s="285">
        <f t="shared" si="4"/>
        <v>0.90517241379310343</v>
      </c>
      <c r="FE16" s="286">
        <f t="shared" si="1"/>
        <v>17</v>
      </c>
      <c r="FF16" s="287"/>
      <c r="FG16" s="5">
        <v>1</v>
      </c>
      <c r="FH16" s="254">
        <v>3032650</v>
      </c>
      <c r="FI16" s="97">
        <v>2447.821551</v>
      </c>
      <c r="FJ16" s="97">
        <v>4968</v>
      </c>
      <c r="FK16" s="311">
        <v>4742.0501111046578</v>
      </c>
      <c r="FL16" s="250">
        <v>4641.3128529999994</v>
      </c>
      <c r="FM16" s="250">
        <v>41630.423429000002</v>
      </c>
      <c r="FN16" s="250">
        <v>0</v>
      </c>
      <c r="FO16" s="288"/>
    </row>
    <row r="17" spans="1:171" ht="15" customHeight="1">
      <c r="A17" s="275" t="s">
        <v>170</v>
      </c>
      <c r="B17" s="289" t="s">
        <v>15</v>
      </c>
      <c r="C17" s="277">
        <v>1</v>
      </c>
      <c r="D17" s="278">
        <v>1</v>
      </c>
      <c r="E17" s="98">
        <v>116946234556</v>
      </c>
      <c r="F17" s="98">
        <v>116946234556</v>
      </c>
      <c r="G17" s="98">
        <f t="shared" si="0"/>
        <v>0</v>
      </c>
      <c r="H17" s="292">
        <v>1</v>
      </c>
      <c r="I17" s="292">
        <v>1</v>
      </c>
      <c r="J17" s="278">
        <v>1</v>
      </c>
      <c r="K17" s="292">
        <v>1</v>
      </c>
      <c r="L17" s="292">
        <v>1</v>
      </c>
      <c r="M17" s="292">
        <v>1</v>
      </c>
      <c r="N17" s="292">
        <v>1</v>
      </c>
      <c r="O17" s="293" t="s">
        <v>57</v>
      </c>
      <c r="P17" s="292">
        <v>1</v>
      </c>
      <c r="Q17" s="292">
        <v>1</v>
      </c>
      <c r="R17" s="292">
        <v>1</v>
      </c>
      <c r="S17" s="292">
        <v>1</v>
      </c>
      <c r="T17" s="292">
        <v>1</v>
      </c>
      <c r="U17" s="292">
        <v>1</v>
      </c>
      <c r="V17" s="292">
        <v>1</v>
      </c>
      <c r="W17" s="292">
        <v>1</v>
      </c>
      <c r="X17" s="292">
        <v>1</v>
      </c>
      <c r="Y17" s="292">
        <v>1</v>
      </c>
      <c r="Z17" s="292">
        <v>1</v>
      </c>
      <c r="AA17" s="292">
        <v>1</v>
      </c>
      <c r="AB17" s="278">
        <v>1</v>
      </c>
      <c r="AC17" s="292">
        <v>1</v>
      </c>
      <c r="AD17" s="292">
        <v>1</v>
      </c>
      <c r="AE17" s="278">
        <v>1</v>
      </c>
      <c r="AF17" s="278">
        <v>1</v>
      </c>
      <c r="AG17" s="280" t="s">
        <v>57</v>
      </c>
      <c r="AH17" s="280" t="s">
        <v>57</v>
      </c>
      <c r="AI17" s="280" t="s">
        <v>57</v>
      </c>
      <c r="AJ17" s="280" t="s">
        <v>57</v>
      </c>
      <c r="AK17" s="280" t="s">
        <v>57</v>
      </c>
      <c r="AL17" s="280" t="s">
        <v>57</v>
      </c>
      <c r="AM17" s="280" t="s">
        <v>57</v>
      </c>
      <c r="AN17" s="280" t="s">
        <v>57</v>
      </c>
      <c r="AO17" s="280" t="s">
        <v>57</v>
      </c>
      <c r="AP17" s="280" t="s">
        <v>57</v>
      </c>
      <c r="AQ17" s="280" t="s">
        <v>57</v>
      </c>
      <c r="AR17" s="293" t="s">
        <v>57</v>
      </c>
      <c r="AS17" s="293" t="s">
        <v>57</v>
      </c>
      <c r="AT17" s="292">
        <v>1</v>
      </c>
      <c r="AU17" s="292">
        <v>1</v>
      </c>
      <c r="AV17" s="292">
        <v>1</v>
      </c>
      <c r="AW17" s="292">
        <v>1</v>
      </c>
      <c r="AX17" s="292">
        <v>1</v>
      </c>
      <c r="AY17" s="292">
        <v>1</v>
      </c>
      <c r="AZ17" s="292">
        <v>1</v>
      </c>
      <c r="BA17" s="292">
        <v>1</v>
      </c>
      <c r="BB17" s="292">
        <v>1</v>
      </c>
      <c r="BC17" s="292">
        <v>1</v>
      </c>
      <c r="BD17" s="292">
        <v>1</v>
      </c>
      <c r="BE17" s="292">
        <v>1</v>
      </c>
      <c r="BF17" s="292">
        <v>1</v>
      </c>
      <c r="BG17" s="292">
        <v>1</v>
      </c>
      <c r="BH17" s="292">
        <v>1</v>
      </c>
      <c r="BI17" s="293" t="s">
        <v>57</v>
      </c>
      <c r="BJ17" s="292">
        <v>1</v>
      </c>
      <c r="BK17" s="292">
        <v>1</v>
      </c>
      <c r="BL17" s="293" t="s">
        <v>57</v>
      </c>
      <c r="BM17" s="293" t="s">
        <v>57</v>
      </c>
      <c r="BN17" s="278">
        <v>1</v>
      </c>
      <c r="BO17" s="278">
        <v>1</v>
      </c>
      <c r="BP17" s="293" t="s">
        <v>57</v>
      </c>
      <c r="BQ17" s="278">
        <v>1</v>
      </c>
      <c r="BR17" s="278">
        <v>1</v>
      </c>
      <c r="BS17" s="278">
        <v>1</v>
      </c>
      <c r="BT17" s="292">
        <v>1</v>
      </c>
      <c r="BU17" s="278">
        <v>1</v>
      </c>
      <c r="BV17" s="278">
        <v>1</v>
      </c>
      <c r="BW17" s="292">
        <v>1</v>
      </c>
      <c r="BX17" s="278">
        <v>1</v>
      </c>
      <c r="BY17" s="278">
        <v>1</v>
      </c>
      <c r="BZ17" s="278">
        <v>1</v>
      </c>
      <c r="CA17" s="278">
        <v>1</v>
      </c>
      <c r="CB17" s="278">
        <v>1</v>
      </c>
      <c r="CC17" s="292">
        <v>1</v>
      </c>
      <c r="CD17" s="292">
        <v>1</v>
      </c>
      <c r="CE17" s="292">
        <v>1</v>
      </c>
      <c r="CF17" s="290">
        <v>0</v>
      </c>
      <c r="CG17" s="292">
        <v>1</v>
      </c>
      <c r="CH17" s="292">
        <v>1</v>
      </c>
      <c r="CI17" s="292">
        <v>1</v>
      </c>
      <c r="CJ17" s="293" t="s">
        <v>57</v>
      </c>
      <c r="CK17" s="278">
        <v>1</v>
      </c>
      <c r="CL17" s="278">
        <v>1</v>
      </c>
      <c r="CM17" s="283">
        <v>0</v>
      </c>
      <c r="CN17" s="278">
        <v>1</v>
      </c>
      <c r="CO17" s="293" t="s">
        <v>57</v>
      </c>
      <c r="CP17" s="293" t="s">
        <v>57</v>
      </c>
      <c r="CQ17" s="281">
        <v>0</v>
      </c>
      <c r="CR17" s="278">
        <v>1</v>
      </c>
      <c r="CS17" s="278">
        <v>1</v>
      </c>
      <c r="CT17" s="278">
        <v>1</v>
      </c>
      <c r="CU17" s="278">
        <v>1</v>
      </c>
      <c r="CV17" s="278">
        <v>1</v>
      </c>
      <c r="CW17" s="278">
        <v>1</v>
      </c>
      <c r="CX17" s="278">
        <v>1</v>
      </c>
      <c r="CY17" s="281">
        <v>0</v>
      </c>
      <c r="CZ17" s="278">
        <v>1</v>
      </c>
      <c r="DA17" s="281">
        <v>0</v>
      </c>
      <c r="DB17" s="278">
        <v>1</v>
      </c>
      <c r="DC17" s="293" t="s">
        <v>57</v>
      </c>
      <c r="DD17" s="278">
        <v>1</v>
      </c>
      <c r="DE17" s="293" t="s">
        <v>57</v>
      </c>
      <c r="DF17" s="278">
        <v>1</v>
      </c>
      <c r="DG17" s="293" t="s">
        <v>57</v>
      </c>
      <c r="DH17" s="293" t="s">
        <v>57</v>
      </c>
      <c r="DI17" s="293" t="s">
        <v>57</v>
      </c>
      <c r="DJ17" s="278">
        <v>1</v>
      </c>
      <c r="DK17" s="281">
        <v>0</v>
      </c>
      <c r="DL17" s="278">
        <v>1</v>
      </c>
      <c r="DM17" s="292">
        <v>1</v>
      </c>
      <c r="DN17" s="293" t="s">
        <v>57</v>
      </c>
      <c r="DO17" s="293" t="s">
        <v>57</v>
      </c>
      <c r="DP17" s="293" t="s">
        <v>57</v>
      </c>
      <c r="DQ17" s="293" t="s">
        <v>57</v>
      </c>
      <c r="DR17" s="293" t="s">
        <v>57</v>
      </c>
      <c r="DS17" s="278">
        <v>1</v>
      </c>
      <c r="DT17" s="278">
        <v>1</v>
      </c>
      <c r="DU17" s="278">
        <v>1</v>
      </c>
      <c r="DV17" s="278">
        <v>1</v>
      </c>
      <c r="DW17" s="293" t="s">
        <v>57</v>
      </c>
      <c r="DX17" s="278">
        <v>1</v>
      </c>
      <c r="DY17" s="278">
        <v>1</v>
      </c>
      <c r="DZ17" s="278">
        <v>1</v>
      </c>
      <c r="EA17" s="278">
        <v>1</v>
      </c>
      <c r="EB17" s="293" t="s">
        <v>57</v>
      </c>
      <c r="EC17" s="278">
        <v>1</v>
      </c>
      <c r="ED17" s="293" t="s">
        <v>57</v>
      </c>
      <c r="EE17" s="293" t="s">
        <v>57</v>
      </c>
      <c r="EF17" s="278">
        <v>1</v>
      </c>
      <c r="EG17" s="278">
        <v>1</v>
      </c>
      <c r="EH17" s="278">
        <v>1</v>
      </c>
      <c r="EI17" s="278">
        <v>1</v>
      </c>
      <c r="EJ17" s="278">
        <v>1</v>
      </c>
      <c r="EK17" s="278">
        <v>1</v>
      </c>
      <c r="EL17" s="278">
        <v>1</v>
      </c>
      <c r="EM17" s="278">
        <v>1</v>
      </c>
      <c r="EN17" s="278">
        <v>1</v>
      </c>
      <c r="EO17" s="278">
        <v>1</v>
      </c>
      <c r="EP17" s="278">
        <v>1</v>
      </c>
      <c r="EQ17" s="278">
        <v>1</v>
      </c>
      <c r="ER17" s="278">
        <v>1</v>
      </c>
      <c r="ES17" s="278">
        <v>1</v>
      </c>
      <c r="ET17" s="278">
        <v>1</v>
      </c>
      <c r="EU17" s="282">
        <v>1</v>
      </c>
      <c r="EV17" s="278">
        <v>1</v>
      </c>
      <c r="EW17" s="278">
        <v>1</v>
      </c>
      <c r="EX17" s="278">
        <v>1</v>
      </c>
      <c r="EY17" s="278">
        <v>1</v>
      </c>
      <c r="EZ17" s="278">
        <v>1</v>
      </c>
      <c r="FA17" s="278">
        <v>1</v>
      </c>
      <c r="FB17" s="278">
        <v>1</v>
      </c>
      <c r="FC17" s="284">
        <f t="shared" si="2"/>
        <v>110</v>
      </c>
      <c r="FD17" s="285">
        <f t="shared" si="4"/>
        <v>0.94827586206896552</v>
      </c>
      <c r="FE17" s="286">
        <f t="shared" si="1"/>
        <v>13</v>
      </c>
      <c r="FF17" s="287"/>
      <c r="FG17" s="5">
        <v>1</v>
      </c>
      <c r="FH17" s="254">
        <v>8282892</v>
      </c>
      <c r="FI17" s="97">
        <v>19929.990663</v>
      </c>
      <c r="FJ17" s="97">
        <v>17600.400000000001</v>
      </c>
      <c r="FK17" s="311">
        <v>19270.438036244293</v>
      </c>
      <c r="FL17" s="250">
        <v>11625.132768000001</v>
      </c>
      <c r="FM17" s="250">
        <v>105321.101788</v>
      </c>
      <c r="FN17" s="250">
        <v>0</v>
      </c>
      <c r="FO17" s="288"/>
    </row>
    <row r="18" spans="1:171" ht="15" customHeight="1">
      <c r="A18" s="275" t="s">
        <v>171</v>
      </c>
      <c r="B18" s="289" t="s">
        <v>16</v>
      </c>
      <c r="C18" s="277">
        <v>1</v>
      </c>
      <c r="D18" s="278">
        <v>1</v>
      </c>
      <c r="E18" s="98">
        <v>291059430336</v>
      </c>
      <c r="F18" s="98">
        <v>291059430336</v>
      </c>
      <c r="G18" s="98">
        <f t="shared" si="0"/>
        <v>0</v>
      </c>
      <c r="H18" s="292">
        <v>1</v>
      </c>
      <c r="I18" s="292">
        <v>1</v>
      </c>
      <c r="J18" s="278">
        <v>1</v>
      </c>
      <c r="K18" s="292">
        <v>1</v>
      </c>
      <c r="L18" s="292">
        <v>1</v>
      </c>
      <c r="M18" s="292">
        <v>1</v>
      </c>
      <c r="N18" s="292">
        <v>1</v>
      </c>
      <c r="O18" s="293" t="s">
        <v>57</v>
      </c>
      <c r="P18" s="292">
        <v>1</v>
      </c>
      <c r="Q18" s="292">
        <v>1</v>
      </c>
      <c r="R18" s="292">
        <v>1</v>
      </c>
      <c r="S18" s="292">
        <v>1</v>
      </c>
      <c r="T18" s="292">
        <v>1</v>
      </c>
      <c r="U18" s="292">
        <v>1</v>
      </c>
      <c r="V18" s="278">
        <v>1</v>
      </c>
      <c r="W18" s="292">
        <v>1</v>
      </c>
      <c r="X18" s="278">
        <v>1</v>
      </c>
      <c r="Y18" s="292">
        <v>1</v>
      </c>
      <c r="Z18" s="292">
        <v>1</v>
      </c>
      <c r="AA18" s="292">
        <v>1</v>
      </c>
      <c r="AB18" s="292">
        <v>1</v>
      </c>
      <c r="AC18" s="278">
        <v>1</v>
      </c>
      <c r="AD18" s="278">
        <v>1</v>
      </c>
      <c r="AE18" s="278">
        <v>1</v>
      </c>
      <c r="AF18" s="278">
        <v>1</v>
      </c>
      <c r="AG18" s="280" t="s">
        <v>57</v>
      </c>
      <c r="AH18" s="280" t="s">
        <v>57</v>
      </c>
      <c r="AI18" s="280" t="s">
        <v>57</v>
      </c>
      <c r="AJ18" s="280" t="s">
        <v>57</v>
      </c>
      <c r="AK18" s="280" t="s">
        <v>57</v>
      </c>
      <c r="AL18" s="280" t="s">
        <v>57</v>
      </c>
      <c r="AM18" s="280" t="s">
        <v>57</v>
      </c>
      <c r="AN18" s="280" t="s">
        <v>57</v>
      </c>
      <c r="AO18" s="280" t="s">
        <v>57</v>
      </c>
      <c r="AP18" s="280" t="s">
        <v>57</v>
      </c>
      <c r="AQ18" s="280" t="s">
        <v>57</v>
      </c>
      <c r="AR18" s="293" t="s">
        <v>57</v>
      </c>
      <c r="AS18" s="293" t="s">
        <v>57</v>
      </c>
      <c r="AT18" s="278">
        <v>1</v>
      </c>
      <c r="AU18" s="281">
        <v>0</v>
      </c>
      <c r="AV18" s="278">
        <v>1</v>
      </c>
      <c r="AW18" s="278">
        <v>1</v>
      </c>
      <c r="AX18" s="278">
        <v>1</v>
      </c>
      <c r="AY18" s="278">
        <v>1</v>
      </c>
      <c r="AZ18" s="301">
        <v>0</v>
      </c>
      <c r="BA18" s="278">
        <v>1</v>
      </c>
      <c r="BB18" s="278">
        <v>1</v>
      </c>
      <c r="BC18" s="278">
        <v>1</v>
      </c>
      <c r="BD18" s="278">
        <v>1</v>
      </c>
      <c r="BE18" s="278">
        <v>1</v>
      </c>
      <c r="BF18" s="281">
        <v>0</v>
      </c>
      <c r="BG18" s="278">
        <v>1</v>
      </c>
      <c r="BH18" s="278">
        <v>1</v>
      </c>
      <c r="BI18" s="293" t="s">
        <v>57</v>
      </c>
      <c r="BJ18" s="283">
        <v>0</v>
      </c>
      <c r="BK18" s="283">
        <v>0</v>
      </c>
      <c r="BL18" s="293" t="s">
        <v>57</v>
      </c>
      <c r="BM18" s="293" t="s">
        <v>57</v>
      </c>
      <c r="BN18" s="282">
        <v>1</v>
      </c>
      <c r="BO18" s="278">
        <v>1</v>
      </c>
      <c r="BP18" s="293" t="s">
        <v>57</v>
      </c>
      <c r="BQ18" s="278">
        <v>1</v>
      </c>
      <c r="BR18" s="278">
        <v>1</v>
      </c>
      <c r="BS18" s="278">
        <v>1</v>
      </c>
      <c r="BT18" s="278">
        <v>1</v>
      </c>
      <c r="BU18" s="278">
        <v>1</v>
      </c>
      <c r="BV18" s="278">
        <v>1</v>
      </c>
      <c r="BW18" s="278">
        <v>1</v>
      </c>
      <c r="BX18" s="278">
        <v>1</v>
      </c>
      <c r="BY18" s="278">
        <v>1</v>
      </c>
      <c r="BZ18" s="278">
        <v>1</v>
      </c>
      <c r="CA18" s="278">
        <v>1</v>
      </c>
      <c r="CB18" s="281">
        <v>0</v>
      </c>
      <c r="CC18" s="278">
        <v>1</v>
      </c>
      <c r="CD18" s="278">
        <v>1</v>
      </c>
      <c r="CE18" s="281">
        <v>0</v>
      </c>
      <c r="CF18" s="281">
        <v>0</v>
      </c>
      <c r="CG18" s="283">
        <v>0</v>
      </c>
      <c r="CH18" s="278">
        <v>1</v>
      </c>
      <c r="CI18" s="278">
        <v>1</v>
      </c>
      <c r="CJ18" s="293" t="s">
        <v>57</v>
      </c>
      <c r="CK18" s="281">
        <v>0</v>
      </c>
      <c r="CL18" s="281">
        <v>0</v>
      </c>
      <c r="CM18" s="281">
        <v>0</v>
      </c>
      <c r="CN18" s="278">
        <v>1</v>
      </c>
      <c r="CO18" s="293" t="s">
        <v>57</v>
      </c>
      <c r="CP18" s="293" t="s">
        <v>57</v>
      </c>
      <c r="CQ18" s="278">
        <v>1</v>
      </c>
      <c r="CR18" s="281">
        <v>0</v>
      </c>
      <c r="CS18" s="281">
        <v>0</v>
      </c>
      <c r="CT18" s="278">
        <v>1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  <c r="CZ18" s="281">
        <v>0</v>
      </c>
      <c r="DA18" s="281">
        <v>0</v>
      </c>
      <c r="DB18" s="278">
        <v>1</v>
      </c>
      <c r="DC18" s="293" t="s">
        <v>57</v>
      </c>
      <c r="DD18" s="300">
        <v>0</v>
      </c>
      <c r="DE18" s="293" t="s">
        <v>57</v>
      </c>
      <c r="DF18" s="278">
        <v>1</v>
      </c>
      <c r="DG18" s="293" t="s">
        <v>57</v>
      </c>
      <c r="DH18" s="293" t="s">
        <v>57</v>
      </c>
      <c r="DI18" s="293" t="s">
        <v>57</v>
      </c>
      <c r="DJ18" s="278">
        <v>1</v>
      </c>
      <c r="DK18" s="281">
        <v>0</v>
      </c>
      <c r="DL18" s="283">
        <v>0</v>
      </c>
      <c r="DM18" s="278">
        <v>1</v>
      </c>
      <c r="DN18" s="293" t="s">
        <v>57</v>
      </c>
      <c r="DO18" s="293" t="s">
        <v>57</v>
      </c>
      <c r="DP18" s="293" t="s">
        <v>57</v>
      </c>
      <c r="DQ18" s="293" t="s">
        <v>57</v>
      </c>
      <c r="DR18" s="293" t="s">
        <v>57</v>
      </c>
      <c r="DS18" s="281">
        <v>0</v>
      </c>
      <c r="DT18" s="281">
        <v>0</v>
      </c>
      <c r="DU18" s="281">
        <v>0</v>
      </c>
      <c r="DV18" s="278">
        <v>1</v>
      </c>
      <c r="DW18" s="293" t="s">
        <v>57</v>
      </c>
      <c r="DX18" s="278">
        <v>1</v>
      </c>
      <c r="DY18" s="300">
        <v>0</v>
      </c>
      <c r="DZ18" s="278">
        <v>1</v>
      </c>
      <c r="EA18" s="281">
        <v>0</v>
      </c>
      <c r="EB18" s="293" t="s">
        <v>57</v>
      </c>
      <c r="EC18" s="281">
        <v>0</v>
      </c>
      <c r="ED18" s="293" t="s">
        <v>57</v>
      </c>
      <c r="EE18" s="293" t="s">
        <v>57</v>
      </c>
      <c r="EF18" s="278">
        <v>1</v>
      </c>
      <c r="EG18" s="281">
        <v>0</v>
      </c>
      <c r="EH18" s="278">
        <v>1</v>
      </c>
      <c r="EI18" s="281">
        <v>0</v>
      </c>
      <c r="EJ18" s="281">
        <v>0</v>
      </c>
      <c r="EK18" s="278">
        <v>1</v>
      </c>
      <c r="EL18" s="281">
        <v>0</v>
      </c>
      <c r="EM18" s="278">
        <v>1</v>
      </c>
      <c r="EN18" s="278">
        <v>1</v>
      </c>
      <c r="EO18" s="278">
        <v>1</v>
      </c>
      <c r="EP18" s="278">
        <v>1</v>
      </c>
      <c r="EQ18" s="281">
        <v>0</v>
      </c>
      <c r="ER18" s="281">
        <v>0</v>
      </c>
      <c r="ES18" s="278">
        <v>1</v>
      </c>
      <c r="ET18" s="278">
        <v>1</v>
      </c>
      <c r="EU18" s="278">
        <v>1</v>
      </c>
      <c r="EV18" s="278">
        <v>1</v>
      </c>
      <c r="EW18" s="278">
        <v>1</v>
      </c>
      <c r="EX18" s="278">
        <v>1</v>
      </c>
      <c r="EY18" s="278">
        <v>1</v>
      </c>
      <c r="EZ18" s="278">
        <v>1</v>
      </c>
      <c r="FA18" s="278">
        <v>1</v>
      </c>
      <c r="FB18" s="278">
        <v>1</v>
      </c>
      <c r="FC18" s="284">
        <f t="shared" si="2"/>
        <v>80</v>
      </c>
      <c r="FD18" s="285">
        <f t="shared" si="4"/>
        <v>0.68965517241379315</v>
      </c>
      <c r="FE18" s="286">
        <f t="shared" si="1"/>
        <v>27</v>
      </c>
      <c r="FF18" s="287"/>
      <c r="FG18" s="6">
        <v>0</v>
      </c>
      <c r="FH18" s="254">
        <v>17152777</v>
      </c>
      <c r="FI18" s="108" t="s">
        <v>197</v>
      </c>
      <c r="FJ18" s="97">
        <v>48705.7</v>
      </c>
      <c r="FK18" s="311">
        <v>41480.132008654495</v>
      </c>
      <c r="FL18" s="250">
        <v>64647.978417999999</v>
      </c>
      <c r="FM18" s="250">
        <v>216258.292831</v>
      </c>
      <c r="FN18" s="250">
        <v>10154.159087</v>
      </c>
      <c r="FO18" s="288"/>
    </row>
    <row r="19" spans="1:171" ht="15" customHeight="1">
      <c r="A19" s="275" t="s">
        <v>172</v>
      </c>
      <c r="B19" s="289" t="s">
        <v>17</v>
      </c>
      <c r="C19" s="277">
        <v>1</v>
      </c>
      <c r="D19" s="278">
        <v>1</v>
      </c>
      <c r="E19" s="98">
        <v>70017541440</v>
      </c>
      <c r="F19" s="98">
        <v>70017541440</v>
      </c>
      <c r="G19" s="98">
        <f t="shared" si="0"/>
        <v>0</v>
      </c>
      <c r="H19" s="278">
        <v>1</v>
      </c>
      <c r="I19" s="278">
        <v>1</v>
      </c>
      <c r="J19" s="278">
        <v>1</v>
      </c>
      <c r="K19" s="278">
        <v>1</v>
      </c>
      <c r="L19" s="278">
        <v>1</v>
      </c>
      <c r="M19" s="278">
        <v>1</v>
      </c>
      <c r="N19" s="278">
        <v>1</v>
      </c>
      <c r="O19" s="280" t="s">
        <v>57</v>
      </c>
      <c r="P19" s="290">
        <v>0</v>
      </c>
      <c r="Q19" s="290">
        <v>0</v>
      </c>
      <c r="R19" s="290">
        <v>0</v>
      </c>
      <c r="S19" s="292">
        <v>1</v>
      </c>
      <c r="T19" s="300">
        <v>0</v>
      </c>
      <c r="U19" s="278">
        <v>1</v>
      </c>
      <c r="V19" s="278">
        <v>1</v>
      </c>
      <c r="W19" s="278">
        <v>1</v>
      </c>
      <c r="X19" s="278">
        <v>1</v>
      </c>
      <c r="Y19" s="278">
        <v>1</v>
      </c>
      <c r="Z19" s="278">
        <v>1</v>
      </c>
      <c r="AA19" s="278">
        <v>1</v>
      </c>
      <c r="AB19" s="278">
        <v>1</v>
      </c>
      <c r="AC19" s="278">
        <v>1</v>
      </c>
      <c r="AD19" s="278">
        <v>1</v>
      </c>
      <c r="AE19" s="278">
        <v>1</v>
      </c>
      <c r="AF19" s="278">
        <v>1</v>
      </c>
      <c r="AG19" s="280" t="s">
        <v>57</v>
      </c>
      <c r="AH19" s="280" t="s">
        <v>57</v>
      </c>
      <c r="AI19" s="280" t="s">
        <v>57</v>
      </c>
      <c r="AJ19" s="280" t="s">
        <v>57</v>
      </c>
      <c r="AK19" s="280" t="s">
        <v>57</v>
      </c>
      <c r="AL19" s="280" t="s">
        <v>57</v>
      </c>
      <c r="AM19" s="280" t="s">
        <v>57</v>
      </c>
      <c r="AN19" s="280" t="s">
        <v>57</v>
      </c>
      <c r="AO19" s="280" t="s">
        <v>57</v>
      </c>
      <c r="AP19" s="280" t="s">
        <v>57</v>
      </c>
      <c r="AQ19" s="280" t="s">
        <v>57</v>
      </c>
      <c r="AR19" s="280" t="s">
        <v>57</v>
      </c>
      <c r="AS19" s="280" t="s">
        <v>57</v>
      </c>
      <c r="AT19" s="278">
        <v>1</v>
      </c>
      <c r="AU19" s="278">
        <v>1</v>
      </c>
      <c r="AV19" s="278">
        <v>1</v>
      </c>
      <c r="AW19" s="282">
        <v>1</v>
      </c>
      <c r="AX19" s="278">
        <v>1</v>
      </c>
      <c r="AY19" s="278">
        <v>1</v>
      </c>
      <c r="AZ19" s="278">
        <v>1</v>
      </c>
      <c r="BA19" s="278">
        <v>1</v>
      </c>
      <c r="BB19" s="278">
        <v>1</v>
      </c>
      <c r="BC19" s="278">
        <v>1</v>
      </c>
      <c r="BD19" s="278">
        <v>1</v>
      </c>
      <c r="BE19" s="278">
        <v>1</v>
      </c>
      <c r="BF19" s="281">
        <v>0</v>
      </c>
      <c r="BG19" s="281">
        <v>0</v>
      </c>
      <c r="BH19" s="281">
        <v>0</v>
      </c>
      <c r="BI19" s="280" t="s">
        <v>57</v>
      </c>
      <c r="BJ19" s="281">
        <v>0</v>
      </c>
      <c r="BK19" s="281">
        <v>0</v>
      </c>
      <c r="BL19" s="280" t="s">
        <v>57</v>
      </c>
      <c r="BM19" s="280" t="s">
        <v>57</v>
      </c>
      <c r="BN19" s="281">
        <v>0</v>
      </c>
      <c r="BO19" s="281">
        <v>0</v>
      </c>
      <c r="BP19" s="280" t="s">
        <v>57</v>
      </c>
      <c r="BQ19" s="278">
        <v>1</v>
      </c>
      <c r="BR19" s="278">
        <v>1</v>
      </c>
      <c r="BS19" s="278">
        <v>1</v>
      </c>
      <c r="BT19" s="278">
        <v>1</v>
      </c>
      <c r="BU19" s="278">
        <v>1</v>
      </c>
      <c r="BV19" s="278">
        <v>1</v>
      </c>
      <c r="BW19" s="281">
        <v>0</v>
      </c>
      <c r="BX19" s="278">
        <v>1</v>
      </c>
      <c r="BY19" s="278">
        <v>1</v>
      </c>
      <c r="BZ19" s="278">
        <v>1</v>
      </c>
      <c r="CA19" s="278">
        <v>1</v>
      </c>
      <c r="CB19" s="281">
        <v>0</v>
      </c>
      <c r="CC19" s="278">
        <v>1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0" t="s">
        <v>57</v>
      </c>
      <c r="CK19" s="281">
        <v>0</v>
      </c>
      <c r="CL19" s="281">
        <v>0</v>
      </c>
      <c r="CM19" s="281">
        <v>0</v>
      </c>
      <c r="CN19" s="281">
        <v>0</v>
      </c>
      <c r="CO19" s="280" t="s">
        <v>57</v>
      </c>
      <c r="CP19" s="280" t="s">
        <v>57</v>
      </c>
      <c r="CQ19" s="281">
        <v>0</v>
      </c>
      <c r="CR19" s="281">
        <v>0</v>
      </c>
      <c r="CS19" s="281">
        <v>0</v>
      </c>
      <c r="CT19" s="278">
        <v>1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  <c r="CZ19" s="281">
        <v>0</v>
      </c>
      <c r="DA19" s="281">
        <v>0</v>
      </c>
      <c r="DB19" s="281">
        <v>0</v>
      </c>
      <c r="DC19" s="280" t="s">
        <v>57</v>
      </c>
      <c r="DD19" s="281">
        <v>0</v>
      </c>
      <c r="DE19" s="280" t="s">
        <v>57</v>
      </c>
      <c r="DF19" s="278">
        <v>1</v>
      </c>
      <c r="DG19" s="280" t="s">
        <v>57</v>
      </c>
      <c r="DH19" s="280" t="s">
        <v>57</v>
      </c>
      <c r="DI19" s="280" t="s">
        <v>57</v>
      </c>
      <c r="DJ19" s="281">
        <v>0</v>
      </c>
      <c r="DK19" s="281">
        <v>0</v>
      </c>
      <c r="DL19" s="283">
        <v>0</v>
      </c>
      <c r="DM19" s="278">
        <v>1</v>
      </c>
      <c r="DN19" s="280" t="s">
        <v>57</v>
      </c>
      <c r="DO19" s="280" t="s">
        <v>57</v>
      </c>
      <c r="DP19" s="280" t="s">
        <v>57</v>
      </c>
      <c r="DQ19" s="280" t="s">
        <v>57</v>
      </c>
      <c r="DR19" s="280" t="s">
        <v>57</v>
      </c>
      <c r="DS19" s="281">
        <v>0</v>
      </c>
      <c r="DT19" s="281">
        <v>0</v>
      </c>
      <c r="DU19" s="281">
        <v>0</v>
      </c>
      <c r="DV19" s="281">
        <v>0</v>
      </c>
      <c r="DW19" s="280" t="s">
        <v>57</v>
      </c>
      <c r="DX19" s="278">
        <v>1</v>
      </c>
      <c r="DY19" s="281">
        <v>0</v>
      </c>
      <c r="DZ19" s="281">
        <v>0</v>
      </c>
      <c r="EA19" s="281">
        <v>0</v>
      </c>
      <c r="EB19" s="280" t="s">
        <v>57</v>
      </c>
      <c r="EC19" s="281">
        <v>0</v>
      </c>
      <c r="ED19" s="280" t="s">
        <v>57</v>
      </c>
      <c r="EE19" s="280" t="s">
        <v>57</v>
      </c>
      <c r="EF19" s="281">
        <v>0</v>
      </c>
      <c r="EG19" s="281">
        <v>0</v>
      </c>
      <c r="EH19" s="281">
        <v>0</v>
      </c>
      <c r="EI19" s="281">
        <v>0</v>
      </c>
      <c r="EJ19" s="281">
        <v>0</v>
      </c>
      <c r="EK19" s="281">
        <v>0</v>
      </c>
      <c r="EL19" s="281">
        <v>0</v>
      </c>
      <c r="EM19" s="281">
        <v>0</v>
      </c>
      <c r="EN19" s="281">
        <v>0</v>
      </c>
      <c r="EO19" s="281">
        <v>0</v>
      </c>
      <c r="EP19" s="278">
        <v>1</v>
      </c>
      <c r="EQ19" s="281">
        <v>0</v>
      </c>
      <c r="ER19" s="278">
        <v>1</v>
      </c>
      <c r="ES19" s="278">
        <v>1</v>
      </c>
      <c r="ET19" s="278">
        <v>1</v>
      </c>
      <c r="EU19" s="281">
        <v>0</v>
      </c>
      <c r="EV19" s="281">
        <v>0</v>
      </c>
      <c r="EW19" s="278">
        <v>1</v>
      </c>
      <c r="EX19" s="281">
        <v>0</v>
      </c>
      <c r="EY19" s="281">
        <v>0</v>
      </c>
      <c r="EZ19" s="278">
        <v>1</v>
      </c>
      <c r="FA19" s="281">
        <v>0</v>
      </c>
      <c r="FB19" s="281">
        <v>0</v>
      </c>
      <c r="FC19" s="284">
        <f t="shared" si="2"/>
        <v>53</v>
      </c>
      <c r="FD19" s="285">
        <f t="shared" si="4"/>
        <v>0.45689655172413796</v>
      </c>
      <c r="FE19" s="286">
        <f t="shared" si="1"/>
        <v>32</v>
      </c>
      <c r="FF19" s="287"/>
      <c r="FG19" s="6">
        <v>0</v>
      </c>
      <c r="FH19" s="249">
        <v>4775052</v>
      </c>
      <c r="FI19" s="309" t="s">
        <v>197</v>
      </c>
      <c r="FJ19" s="250">
        <v>20059.2</v>
      </c>
      <c r="FK19" s="311">
        <v>18969.899805419216</v>
      </c>
      <c r="FL19" s="250">
        <v>4290.2564940000002</v>
      </c>
      <c r="FM19" s="250">
        <v>65727.284946</v>
      </c>
      <c r="FN19" s="250">
        <v>0</v>
      </c>
      <c r="FO19" s="288"/>
    </row>
    <row r="20" spans="1:171" ht="15" customHeight="1">
      <c r="A20" s="275" t="s">
        <v>173</v>
      </c>
      <c r="B20" s="289" t="s">
        <v>18</v>
      </c>
      <c r="C20" s="277">
        <v>1</v>
      </c>
      <c r="D20" s="278">
        <v>1</v>
      </c>
      <c r="E20" s="98">
        <v>24653009000</v>
      </c>
      <c r="F20" s="98">
        <v>24653009000</v>
      </c>
      <c r="G20" s="98">
        <f t="shared" si="0"/>
        <v>0</v>
      </c>
      <c r="H20" s="300">
        <v>0</v>
      </c>
      <c r="I20" s="300">
        <v>0</v>
      </c>
      <c r="J20" s="278">
        <v>1</v>
      </c>
      <c r="K20" s="292">
        <v>1</v>
      </c>
      <c r="L20" s="291">
        <v>1</v>
      </c>
      <c r="M20" s="292">
        <v>1</v>
      </c>
      <c r="N20" s="292">
        <v>1</v>
      </c>
      <c r="O20" s="293" t="s">
        <v>57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282">
        <v>1</v>
      </c>
      <c r="V20" s="282">
        <v>1</v>
      </c>
      <c r="W20" s="300">
        <v>0</v>
      </c>
      <c r="X20" s="282">
        <v>1</v>
      </c>
      <c r="Y20" s="292">
        <v>1</v>
      </c>
      <c r="Z20" s="282">
        <v>1</v>
      </c>
      <c r="AA20" s="292">
        <v>1</v>
      </c>
      <c r="AB20" s="292">
        <v>1</v>
      </c>
      <c r="AC20" s="278">
        <v>1</v>
      </c>
      <c r="AD20" s="278">
        <v>1</v>
      </c>
      <c r="AE20" s="281">
        <v>0</v>
      </c>
      <c r="AF20" s="281">
        <v>0</v>
      </c>
      <c r="AG20" s="280" t="s">
        <v>57</v>
      </c>
      <c r="AH20" s="280" t="s">
        <v>57</v>
      </c>
      <c r="AI20" s="280" t="s">
        <v>57</v>
      </c>
      <c r="AJ20" s="280" t="s">
        <v>57</v>
      </c>
      <c r="AK20" s="280" t="s">
        <v>57</v>
      </c>
      <c r="AL20" s="280" t="s">
        <v>57</v>
      </c>
      <c r="AM20" s="280" t="s">
        <v>57</v>
      </c>
      <c r="AN20" s="280" t="s">
        <v>57</v>
      </c>
      <c r="AO20" s="280" t="s">
        <v>57</v>
      </c>
      <c r="AP20" s="280" t="s">
        <v>57</v>
      </c>
      <c r="AQ20" s="280" t="s">
        <v>57</v>
      </c>
      <c r="AR20" s="293" t="s">
        <v>57</v>
      </c>
      <c r="AS20" s="293" t="s">
        <v>57</v>
      </c>
      <c r="AT20" s="292">
        <v>1</v>
      </c>
      <c r="AU20" s="292">
        <v>1</v>
      </c>
      <c r="AV20" s="292">
        <v>1</v>
      </c>
      <c r="AW20" s="292">
        <v>1</v>
      </c>
      <c r="AX20" s="292">
        <v>1</v>
      </c>
      <c r="AY20" s="292">
        <v>1</v>
      </c>
      <c r="AZ20" s="290">
        <v>0</v>
      </c>
      <c r="BA20" s="292">
        <v>1</v>
      </c>
      <c r="BB20" s="292">
        <v>1</v>
      </c>
      <c r="BC20" s="292">
        <v>1</v>
      </c>
      <c r="BD20" s="292">
        <v>1</v>
      </c>
      <c r="BE20" s="292">
        <v>1</v>
      </c>
      <c r="BF20" s="281">
        <v>0</v>
      </c>
      <c r="BG20" s="278">
        <v>1</v>
      </c>
      <c r="BH20" s="278">
        <v>1</v>
      </c>
      <c r="BI20" s="293" t="s">
        <v>57</v>
      </c>
      <c r="BJ20" s="281">
        <v>0</v>
      </c>
      <c r="BK20" s="281">
        <v>0</v>
      </c>
      <c r="BL20" s="293" t="s">
        <v>57</v>
      </c>
      <c r="BM20" s="293" t="s">
        <v>57</v>
      </c>
      <c r="BN20" s="281">
        <v>0</v>
      </c>
      <c r="BO20" s="278">
        <v>1</v>
      </c>
      <c r="BP20" s="293" t="s">
        <v>57</v>
      </c>
      <c r="BQ20" s="278">
        <v>1</v>
      </c>
      <c r="BR20" s="278">
        <v>1</v>
      </c>
      <c r="BS20" s="278">
        <v>1</v>
      </c>
      <c r="BT20" s="281">
        <v>0</v>
      </c>
      <c r="BU20" s="278">
        <v>1</v>
      </c>
      <c r="BV20" s="278">
        <v>1</v>
      </c>
      <c r="BW20" s="278">
        <v>1</v>
      </c>
      <c r="BX20" s="278">
        <v>1</v>
      </c>
      <c r="BY20" s="278">
        <v>1</v>
      </c>
      <c r="BZ20" s="278">
        <v>1</v>
      </c>
      <c r="CA20" s="278">
        <v>1</v>
      </c>
      <c r="CB20" s="278">
        <v>1</v>
      </c>
      <c r="CC20" s="278">
        <v>1</v>
      </c>
      <c r="CD20" s="281">
        <v>0</v>
      </c>
      <c r="CE20" s="278">
        <v>1</v>
      </c>
      <c r="CF20" s="278">
        <v>1</v>
      </c>
      <c r="CG20" s="278">
        <v>1</v>
      </c>
      <c r="CH20" s="278">
        <v>1</v>
      </c>
      <c r="CI20" s="278">
        <v>1</v>
      </c>
      <c r="CJ20" s="293" t="s">
        <v>57</v>
      </c>
      <c r="CK20" s="278">
        <v>1</v>
      </c>
      <c r="CL20" s="278">
        <v>1</v>
      </c>
      <c r="CM20" s="278">
        <v>1</v>
      </c>
      <c r="CN20" s="278">
        <v>1</v>
      </c>
      <c r="CO20" s="293" t="s">
        <v>57</v>
      </c>
      <c r="CP20" s="293" t="s">
        <v>57</v>
      </c>
      <c r="CQ20" s="281">
        <v>0</v>
      </c>
      <c r="CR20" s="278">
        <v>1</v>
      </c>
      <c r="CS20" s="278">
        <v>1</v>
      </c>
      <c r="CT20" s="278">
        <v>1</v>
      </c>
      <c r="CU20" s="278">
        <v>1</v>
      </c>
      <c r="CV20" s="278">
        <v>1</v>
      </c>
      <c r="CW20" s="281">
        <v>0</v>
      </c>
      <c r="CX20" s="278">
        <v>1</v>
      </c>
      <c r="CY20" s="278">
        <v>1</v>
      </c>
      <c r="CZ20" s="278">
        <v>1</v>
      </c>
      <c r="DA20" s="278">
        <v>1</v>
      </c>
      <c r="DB20" s="278">
        <v>1</v>
      </c>
      <c r="DC20" s="280" t="s">
        <v>57</v>
      </c>
      <c r="DD20" s="292">
        <v>1</v>
      </c>
      <c r="DE20" s="293" t="s">
        <v>57</v>
      </c>
      <c r="DF20" s="278">
        <v>1</v>
      </c>
      <c r="DG20" s="293" t="s">
        <v>57</v>
      </c>
      <c r="DH20" s="293" t="s">
        <v>57</v>
      </c>
      <c r="DI20" s="293" t="s">
        <v>57</v>
      </c>
      <c r="DJ20" s="278">
        <v>1</v>
      </c>
      <c r="DK20" s="281">
        <v>0</v>
      </c>
      <c r="DL20" s="278">
        <v>1</v>
      </c>
      <c r="DM20" s="278">
        <v>1</v>
      </c>
      <c r="DN20" s="293" t="s">
        <v>57</v>
      </c>
      <c r="DO20" s="293" t="s">
        <v>57</v>
      </c>
      <c r="DP20" s="293" t="s">
        <v>57</v>
      </c>
      <c r="DQ20" s="293" t="s">
        <v>57</v>
      </c>
      <c r="DR20" s="293" t="s">
        <v>57</v>
      </c>
      <c r="DS20" s="278">
        <v>1</v>
      </c>
      <c r="DT20" s="278">
        <v>1</v>
      </c>
      <c r="DU20" s="281">
        <v>0</v>
      </c>
      <c r="DV20" s="278">
        <v>1</v>
      </c>
      <c r="DW20" s="293" t="s">
        <v>57</v>
      </c>
      <c r="DX20" s="278">
        <v>1</v>
      </c>
      <c r="DY20" s="281">
        <v>0</v>
      </c>
      <c r="DZ20" s="281">
        <v>0</v>
      </c>
      <c r="EA20" s="281">
        <v>0</v>
      </c>
      <c r="EB20" s="293" t="s">
        <v>57</v>
      </c>
      <c r="EC20" s="278">
        <v>1</v>
      </c>
      <c r="ED20" s="293" t="s">
        <v>57</v>
      </c>
      <c r="EE20" s="293" t="s">
        <v>57</v>
      </c>
      <c r="EF20" s="281">
        <v>0</v>
      </c>
      <c r="EG20" s="278">
        <v>1</v>
      </c>
      <c r="EH20" s="281">
        <v>0</v>
      </c>
      <c r="EI20" s="281">
        <v>0</v>
      </c>
      <c r="EJ20" s="281">
        <v>0</v>
      </c>
      <c r="EK20" s="281">
        <v>0</v>
      </c>
      <c r="EL20" s="281">
        <v>0</v>
      </c>
      <c r="EM20" s="281">
        <v>0</v>
      </c>
      <c r="EN20" s="278">
        <v>1</v>
      </c>
      <c r="EO20" s="282">
        <v>1</v>
      </c>
      <c r="EP20" s="278">
        <v>1</v>
      </c>
      <c r="EQ20" s="278">
        <v>1</v>
      </c>
      <c r="ER20" s="278">
        <v>1</v>
      </c>
      <c r="ES20" s="278">
        <v>1</v>
      </c>
      <c r="ET20" s="278">
        <v>1</v>
      </c>
      <c r="EU20" s="278">
        <v>1</v>
      </c>
      <c r="EV20" s="281">
        <v>0</v>
      </c>
      <c r="EW20" s="278">
        <v>1</v>
      </c>
      <c r="EX20" s="278">
        <v>1</v>
      </c>
      <c r="EY20" s="281">
        <v>0</v>
      </c>
      <c r="EZ20" s="278">
        <v>1</v>
      </c>
      <c r="FA20" s="278">
        <v>1</v>
      </c>
      <c r="FB20" s="281">
        <v>0</v>
      </c>
      <c r="FC20" s="284">
        <f t="shared" si="2"/>
        <v>82</v>
      </c>
      <c r="FD20" s="285">
        <f t="shared" si="4"/>
        <v>0.7068965517241379</v>
      </c>
      <c r="FE20" s="286">
        <f t="shared" si="1"/>
        <v>26</v>
      </c>
      <c r="FF20" s="287"/>
      <c r="FG20" s="5">
        <v>1</v>
      </c>
      <c r="FH20" s="254">
        <v>2011648</v>
      </c>
      <c r="FI20" s="97">
        <v>1578.298</v>
      </c>
      <c r="FJ20" s="97">
        <v>5282.1</v>
      </c>
      <c r="FK20" s="311">
        <v>5201.108650035334</v>
      </c>
      <c r="FL20" s="250">
        <v>1808.3420000000001</v>
      </c>
      <c r="FM20" s="250">
        <v>22844.668000000001</v>
      </c>
      <c r="FN20" s="250">
        <v>0</v>
      </c>
      <c r="FO20" s="288"/>
    </row>
    <row r="21" spans="1:171" ht="15" customHeight="1">
      <c r="A21" s="275" t="s">
        <v>174</v>
      </c>
      <c r="B21" s="289" t="s">
        <v>19</v>
      </c>
      <c r="C21" s="277">
        <v>1</v>
      </c>
      <c r="D21" s="278">
        <v>1</v>
      </c>
      <c r="E21" s="98">
        <v>23223128209</v>
      </c>
      <c r="F21" s="98">
        <v>23223128209</v>
      </c>
      <c r="G21" s="98">
        <f t="shared" si="0"/>
        <v>0</v>
      </c>
      <c r="H21" s="292">
        <v>1</v>
      </c>
      <c r="I21" s="292">
        <v>1</v>
      </c>
      <c r="J21" s="278">
        <v>1</v>
      </c>
      <c r="K21" s="292">
        <v>1</v>
      </c>
      <c r="L21" s="292">
        <v>1</v>
      </c>
      <c r="M21" s="292">
        <v>1</v>
      </c>
      <c r="N21" s="292">
        <v>1</v>
      </c>
      <c r="O21" s="293" t="s">
        <v>57</v>
      </c>
      <c r="P21" s="292">
        <v>1</v>
      </c>
      <c r="Q21" s="292">
        <v>1</v>
      </c>
      <c r="R21" s="292">
        <v>1</v>
      </c>
      <c r="S21" s="292">
        <v>1</v>
      </c>
      <c r="T21" s="292">
        <v>1</v>
      </c>
      <c r="U21" s="292">
        <v>1</v>
      </c>
      <c r="V21" s="292">
        <v>1</v>
      </c>
      <c r="W21" s="292">
        <v>1</v>
      </c>
      <c r="X21" s="292">
        <v>1</v>
      </c>
      <c r="Y21" s="292">
        <v>1</v>
      </c>
      <c r="Z21" s="292">
        <v>1</v>
      </c>
      <c r="AA21" s="292">
        <v>1</v>
      </c>
      <c r="AB21" s="292">
        <v>1</v>
      </c>
      <c r="AC21" s="278">
        <v>1</v>
      </c>
      <c r="AD21" s="278">
        <v>1</v>
      </c>
      <c r="AE21" s="278">
        <v>1</v>
      </c>
      <c r="AF21" s="281">
        <v>0</v>
      </c>
      <c r="AG21" s="280" t="s">
        <v>57</v>
      </c>
      <c r="AH21" s="280" t="s">
        <v>57</v>
      </c>
      <c r="AI21" s="280" t="s">
        <v>57</v>
      </c>
      <c r="AJ21" s="280" t="s">
        <v>57</v>
      </c>
      <c r="AK21" s="280" t="s">
        <v>57</v>
      </c>
      <c r="AL21" s="280" t="s">
        <v>57</v>
      </c>
      <c r="AM21" s="280" t="s">
        <v>57</v>
      </c>
      <c r="AN21" s="280" t="s">
        <v>57</v>
      </c>
      <c r="AO21" s="280" t="s">
        <v>57</v>
      </c>
      <c r="AP21" s="280" t="s">
        <v>57</v>
      </c>
      <c r="AQ21" s="280" t="s">
        <v>57</v>
      </c>
      <c r="AR21" s="293" t="s">
        <v>57</v>
      </c>
      <c r="AS21" s="293" t="s">
        <v>57</v>
      </c>
      <c r="AT21" s="292">
        <v>1</v>
      </c>
      <c r="AU21" s="292">
        <v>1</v>
      </c>
      <c r="AV21" s="292">
        <v>1</v>
      </c>
      <c r="AW21" s="292">
        <v>1</v>
      </c>
      <c r="AX21" s="292">
        <v>1</v>
      </c>
      <c r="AY21" s="292">
        <v>1</v>
      </c>
      <c r="AZ21" s="292">
        <v>1</v>
      </c>
      <c r="BA21" s="292">
        <v>1</v>
      </c>
      <c r="BB21" s="292">
        <v>1</v>
      </c>
      <c r="BC21" s="292">
        <v>1</v>
      </c>
      <c r="BD21" s="292">
        <v>1</v>
      </c>
      <c r="BE21" s="300">
        <v>0</v>
      </c>
      <c r="BF21" s="281">
        <v>0</v>
      </c>
      <c r="BG21" s="283">
        <v>0</v>
      </c>
      <c r="BH21" s="278">
        <v>1</v>
      </c>
      <c r="BI21" s="293" t="s">
        <v>57</v>
      </c>
      <c r="BJ21" s="278">
        <v>1</v>
      </c>
      <c r="BK21" s="281">
        <v>0</v>
      </c>
      <c r="BL21" s="293" t="s">
        <v>57</v>
      </c>
      <c r="BM21" s="293" t="s">
        <v>57</v>
      </c>
      <c r="BN21" s="281">
        <v>0</v>
      </c>
      <c r="BO21" s="283">
        <v>0</v>
      </c>
      <c r="BP21" s="293" t="s">
        <v>57</v>
      </c>
      <c r="BQ21" s="278">
        <v>1</v>
      </c>
      <c r="BR21" s="278">
        <v>1</v>
      </c>
      <c r="BS21" s="278">
        <v>1</v>
      </c>
      <c r="BT21" s="281">
        <v>0</v>
      </c>
      <c r="BU21" s="278">
        <v>1</v>
      </c>
      <c r="BV21" s="278">
        <v>1</v>
      </c>
      <c r="BW21" s="278">
        <v>1</v>
      </c>
      <c r="BX21" s="278">
        <v>1</v>
      </c>
      <c r="BY21" s="278">
        <v>1</v>
      </c>
      <c r="BZ21" s="278">
        <v>1</v>
      </c>
      <c r="CA21" s="278">
        <v>1</v>
      </c>
      <c r="CB21" s="281">
        <v>0</v>
      </c>
      <c r="CC21" s="278">
        <v>1</v>
      </c>
      <c r="CD21" s="278">
        <v>1</v>
      </c>
      <c r="CE21" s="278">
        <v>1</v>
      </c>
      <c r="CF21" s="278">
        <v>1</v>
      </c>
      <c r="CG21" s="278">
        <v>1</v>
      </c>
      <c r="CH21" s="278">
        <v>1</v>
      </c>
      <c r="CI21" s="278">
        <v>1</v>
      </c>
      <c r="CJ21" s="293" t="s">
        <v>57</v>
      </c>
      <c r="CK21" s="278">
        <v>1</v>
      </c>
      <c r="CL21" s="281">
        <v>0</v>
      </c>
      <c r="CM21" s="278">
        <v>1</v>
      </c>
      <c r="CN21" s="278">
        <v>1</v>
      </c>
      <c r="CO21" s="293" t="s">
        <v>57</v>
      </c>
      <c r="CP21" s="293" t="s">
        <v>57</v>
      </c>
      <c r="CQ21" s="283">
        <v>0</v>
      </c>
      <c r="CR21" s="278">
        <v>1</v>
      </c>
      <c r="CS21" s="283">
        <v>0</v>
      </c>
      <c r="CT21" s="278">
        <v>1</v>
      </c>
      <c r="CU21" s="278">
        <v>1</v>
      </c>
      <c r="CV21" s="281">
        <v>0</v>
      </c>
      <c r="CW21" s="281">
        <v>0</v>
      </c>
      <c r="CX21" s="278">
        <v>1</v>
      </c>
      <c r="CY21" s="278">
        <v>1</v>
      </c>
      <c r="CZ21" s="281">
        <v>0</v>
      </c>
      <c r="DA21" s="282">
        <v>1</v>
      </c>
      <c r="DB21" s="278">
        <v>1</v>
      </c>
      <c r="DC21" s="293" t="s">
        <v>57</v>
      </c>
      <c r="DD21" s="300">
        <v>0</v>
      </c>
      <c r="DE21" s="293" t="s">
        <v>57</v>
      </c>
      <c r="DF21" s="278">
        <v>1</v>
      </c>
      <c r="DG21" s="293" t="s">
        <v>57</v>
      </c>
      <c r="DH21" s="293" t="s">
        <v>57</v>
      </c>
      <c r="DI21" s="293" t="s">
        <v>57</v>
      </c>
      <c r="DJ21" s="278">
        <v>1</v>
      </c>
      <c r="DK21" s="278">
        <v>1</v>
      </c>
      <c r="DL21" s="278">
        <v>1</v>
      </c>
      <c r="DM21" s="278">
        <v>1</v>
      </c>
      <c r="DN21" s="293" t="s">
        <v>57</v>
      </c>
      <c r="DO21" s="293" t="s">
        <v>57</v>
      </c>
      <c r="DP21" s="293" t="s">
        <v>57</v>
      </c>
      <c r="DQ21" s="293" t="s">
        <v>57</v>
      </c>
      <c r="DR21" s="293" t="s">
        <v>57</v>
      </c>
      <c r="DS21" s="278">
        <v>1</v>
      </c>
      <c r="DT21" s="278">
        <v>1</v>
      </c>
      <c r="DU21" s="278">
        <v>1</v>
      </c>
      <c r="DV21" s="281">
        <v>0</v>
      </c>
      <c r="DW21" s="293" t="s">
        <v>57</v>
      </c>
      <c r="DX21" s="278">
        <v>1</v>
      </c>
      <c r="DY21" s="283">
        <v>0</v>
      </c>
      <c r="DZ21" s="278">
        <v>1</v>
      </c>
      <c r="EA21" s="281">
        <v>0</v>
      </c>
      <c r="EB21" s="293" t="s">
        <v>57</v>
      </c>
      <c r="EC21" s="283">
        <v>0</v>
      </c>
      <c r="ED21" s="293" t="s">
        <v>57</v>
      </c>
      <c r="EE21" s="293" t="s">
        <v>57</v>
      </c>
      <c r="EF21" s="281">
        <v>0</v>
      </c>
      <c r="EG21" s="278">
        <v>1</v>
      </c>
      <c r="EH21" s="281">
        <v>0</v>
      </c>
      <c r="EI21" s="281">
        <v>0</v>
      </c>
      <c r="EJ21" s="281">
        <v>0</v>
      </c>
      <c r="EK21" s="278">
        <v>1</v>
      </c>
      <c r="EL21" s="281">
        <v>0</v>
      </c>
      <c r="EM21" s="281">
        <v>0</v>
      </c>
      <c r="EN21" s="278">
        <v>1</v>
      </c>
      <c r="EO21" s="278">
        <v>1</v>
      </c>
      <c r="EP21" s="278">
        <v>1</v>
      </c>
      <c r="EQ21" s="281">
        <v>0</v>
      </c>
      <c r="ER21" s="278">
        <v>1</v>
      </c>
      <c r="ES21" s="278">
        <v>1</v>
      </c>
      <c r="ET21" s="278">
        <v>1</v>
      </c>
      <c r="EU21" s="278">
        <v>1</v>
      </c>
      <c r="EV21" s="278">
        <v>1</v>
      </c>
      <c r="EW21" s="278">
        <v>1</v>
      </c>
      <c r="EX21" s="278">
        <v>1</v>
      </c>
      <c r="EY21" s="278">
        <v>1</v>
      </c>
      <c r="EZ21" s="278">
        <v>1</v>
      </c>
      <c r="FA21" s="278">
        <v>1</v>
      </c>
      <c r="FB21" s="278">
        <v>1</v>
      </c>
      <c r="FC21" s="284">
        <f t="shared" si="2"/>
        <v>89</v>
      </c>
      <c r="FD21" s="285">
        <f t="shared" si="4"/>
        <v>0.76724137931034486</v>
      </c>
      <c r="FE21" s="286">
        <f t="shared" si="1"/>
        <v>23</v>
      </c>
      <c r="FF21" s="287"/>
      <c r="FG21" s="5">
        <v>1</v>
      </c>
      <c r="FH21" s="254">
        <v>1261525</v>
      </c>
      <c r="FI21" s="97">
        <v>2998.2571819999998</v>
      </c>
      <c r="FJ21" s="97">
        <v>5871.1</v>
      </c>
      <c r="FK21" s="311">
        <v>5745.516377293101</v>
      </c>
      <c r="FL21" s="250">
        <v>1410.8156239999998</v>
      </c>
      <c r="FM21" s="250">
        <v>20833.520378000001</v>
      </c>
      <c r="FN21" s="250">
        <v>978.79220699999996</v>
      </c>
      <c r="FO21" s="288"/>
    </row>
    <row r="22" spans="1:171" ht="15" customHeight="1">
      <c r="A22" s="275" t="s">
        <v>175</v>
      </c>
      <c r="B22" s="289" t="s">
        <v>20</v>
      </c>
      <c r="C22" s="277">
        <v>1</v>
      </c>
      <c r="D22" s="278">
        <v>1</v>
      </c>
      <c r="E22" s="98">
        <v>101459191528</v>
      </c>
      <c r="F22" s="98">
        <v>101459191528</v>
      </c>
      <c r="G22" s="98">
        <f t="shared" si="0"/>
        <v>0</v>
      </c>
      <c r="H22" s="278">
        <v>1</v>
      </c>
      <c r="I22" s="278">
        <v>1</v>
      </c>
      <c r="J22" s="278">
        <v>1</v>
      </c>
      <c r="K22" s="278">
        <v>1</v>
      </c>
      <c r="L22" s="278">
        <v>1</v>
      </c>
      <c r="M22" s="278">
        <v>1</v>
      </c>
      <c r="N22" s="278">
        <v>1</v>
      </c>
      <c r="O22" s="280" t="s">
        <v>57</v>
      </c>
      <c r="P22" s="278">
        <v>1</v>
      </c>
      <c r="Q22" s="278">
        <v>1</v>
      </c>
      <c r="R22" s="278">
        <v>1</v>
      </c>
      <c r="S22" s="292">
        <v>1</v>
      </c>
      <c r="T22" s="278">
        <v>1</v>
      </c>
      <c r="U22" s="278">
        <v>1</v>
      </c>
      <c r="V22" s="278">
        <v>1</v>
      </c>
      <c r="W22" s="278">
        <v>1</v>
      </c>
      <c r="X22" s="278">
        <v>1</v>
      </c>
      <c r="Y22" s="278">
        <v>1</v>
      </c>
      <c r="Z22" s="278">
        <v>1</v>
      </c>
      <c r="AA22" s="278">
        <v>1</v>
      </c>
      <c r="AB22" s="281">
        <v>0</v>
      </c>
      <c r="AC22" s="278">
        <v>1</v>
      </c>
      <c r="AD22" s="278">
        <v>1</v>
      </c>
      <c r="AE22" s="278">
        <v>1</v>
      </c>
      <c r="AF22" s="281">
        <v>0</v>
      </c>
      <c r="AG22" s="280" t="s">
        <v>57</v>
      </c>
      <c r="AH22" s="280" t="s">
        <v>57</v>
      </c>
      <c r="AI22" s="280" t="s">
        <v>57</v>
      </c>
      <c r="AJ22" s="280" t="s">
        <v>57</v>
      </c>
      <c r="AK22" s="280" t="s">
        <v>57</v>
      </c>
      <c r="AL22" s="280" t="s">
        <v>57</v>
      </c>
      <c r="AM22" s="280" t="s">
        <v>57</v>
      </c>
      <c r="AN22" s="280" t="s">
        <v>57</v>
      </c>
      <c r="AO22" s="280" t="s">
        <v>57</v>
      </c>
      <c r="AP22" s="280" t="s">
        <v>57</v>
      </c>
      <c r="AQ22" s="280" t="s">
        <v>57</v>
      </c>
      <c r="AR22" s="280" t="s">
        <v>57</v>
      </c>
      <c r="AS22" s="280" t="s">
        <v>57</v>
      </c>
      <c r="AT22" s="282">
        <v>1</v>
      </c>
      <c r="AU22" s="278">
        <v>1</v>
      </c>
      <c r="AV22" s="278">
        <v>1</v>
      </c>
      <c r="AW22" s="281">
        <v>0</v>
      </c>
      <c r="AX22" s="278">
        <v>1</v>
      </c>
      <c r="AY22" s="278">
        <v>1</v>
      </c>
      <c r="AZ22" s="278">
        <v>1</v>
      </c>
      <c r="BA22" s="278">
        <v>1</v>
      </c>
      <c r="BB22" s="278">
        <v>1</v>
      </c>
      <c r="BC22" s="278">
        <v>1</v>
      </c>
      <c r="BD22" s="278">
        <v>1</v>
      </c>
      <c r="BE22" s="278">
        <v>1</v>
      </c>
      <c r="BF22" s="278">
        <v>1</v>
      </c>
      <c r="BG22" s="278">
        <v>1</v>
      </c>
      <c r="BH22" s="278">
        <v>1</v>
      </c>
      <c r="BI22" s="280" t="s">
        <v>57</v>
      </c>
      <c r="BJ22" s="278">
        <v>1</v>
      </c>
      <c r="BK22" s="278">
        <v>1</v>
      </c>
      <c r="BL22" s="280" t="s">
        <v>57</v>
      </c>
      <c r="BM22" s="280" t="s">
        <v>57</v>
      </c>
      <c r="BN22" s="278">
        <v>1</v>
      </c>
      <c r="BO22" s="278">
        <v>1</v>
      </c>
      <c r="BP22" s="280" t="s">
        <v>57</v>
      </c>
      <c r="BQ22" s="278">
        <v>1</v>
      </c>
      <c r="BR22" s="278">
        <v>1</v>
      </c>
      <c r="BS22" s="278">
        <v>1</v>
      </c>
      <c r="BT22" s="278">
        <v>1</v>
      </c>
      <c r="BU22" s="278">
        <v>1</v>
      </c>
      <c r="BV22" s="278">
        <v>1</v>
      </c>
      <c r="BW22" s="278">
        <v>1</v>
      </c>
      <c r="BX22" s="278">
        <v>1</v>
      </c>
      <c r="BY22" s="278">
        <v>1</v>
      </c>
      <c r="BZ22" s="278">
        <v>1</v>
      </c>
      <c r="CA22" s="278">
        <v>1</v>
      </c>
      <c r="CB22" s="278">
        <v>1</v>
      </c>
      <c r="CC22" s="278">
        <v>1</v>
      </c>
      <c r="CD22" s="278">
        <v>1</v>
      </c>
      <c r="CE22" s="278">
        <v>1</v>
      </c>
      <c r="CF22" s="278">
        <v>1</v>
      </c>
      <c r="CG22" s="278">
        <v>1</v>
      </c>
      <c r="CH22" s="278">
        <v>1</v>
      </c>
      <c r="CI22" s="278">
        <v>1</v>
      </c>
      <c r="CJ22" s="280" t="s">
        <v>57</v>
      </c>
      <c r="CK22" s="278">
        <v>1</v>
      </c>
      <c r="CL22" s="278">
        <v>1</v>
      </c>
      <c r="CM22" s="278">
        <v>1</v>
      </c>
      <c r="CN22" s="278">
        <v>1</v>
      </c>
      <c r="CO22" s="280" t="s">
        <v>57</v>
      </c>
      <c r="CP22" s="280" t="s">
        <v>57</v>
      </c>
      <c r="CQ22" s="283">
        <v>0</v>
      </c>
      <c r="CR22" s="278">
        <v>1</v>
      </c>
      <c r="CS22" s="278">
        <v>1</v>
      </c>
      <c r="CT22" s="278">
        <v>1</v>
      </c>
      <c r="CU22" s="278">
        <v>1</v>
      </c>
      <c r="CV22" s="278">
        <v>1</v>
      </c>
      <c r="CW22" s="278">
        <v>1</v>
      </c>
      <c r="CX22" s="278">
        <v>1</v>
      </c>
      <c r="CY22" s="278">
        <v>1</v>
      </c>
      <c r="CZ22" s="278">
        <v>1</v>
      </c>
      <c r="DA22" s="278">
        <v>1</v>
      </c>
      <c r="DB22" s="278">
        <v>1</v>
      </c>
      <c r="DC22" s="280" t="s">
        <v>57</v>
      </c>
      <c r="DD22" s="281">
        <v>0</v>
      </c>
      <c r="DE22" s="280" t="s">
        <v>57</v>
      </c>
      <c r="DF22" s="278">
        <v>1</v>
      </c>
      <c r="DG22" s="280" t="s">
        <v>57</v>
      </c>
      <c r="DH22" s="280" t="s">
        <v>57</v>
      </c>
      <c r="DI22" s="280" t="s">
        <v>57</v>
      </c>
      <c r="DJ22" s="278">
        <v>1</v>
      </c>
      <c r="DK22" s="278">
        <v>1</v>
      </c>
      <c r="DL22" s="278">
        <v>1</v>
      </c>
      <c r="DM22" s="282">
        <v>1</v>
      </c>
      <c r="DN22" s="280" t="s">
        <v>57</v>
      </c>
      <c r="DO22" s="280" t="s">
        <v>57</v>
      </c>
      <c r="DP22" s="280" t="s">
        <v>57</v>
      </c>
      <c r="DQ22" s="280" t="s">
        <v>57</v>
      </c>
      <c r="DR22" s="280" t="s">
        <v>57</v>
      </c>
      <c r="DS22" s="278">
        <v>1</v>
      </c>
      <c r="DT22" s="278">
        <v>1</v>
      </c>
      <c r="DU22" s="278">
        <v>1</v>
      </c>
      <c r="DV22" s="278">
        <v>1</v>
      </c>
      <c r="DW22" s="280" t="s">
        <v>57</v>
      </c>
      <c r="DX22" s="278">
        <v>1</v>
      </c>
      <c r="DY22" s="282">
        <v>1</v>
      </c>
      <c r="DZ22" s="278">
        <v>1</v>
      </c>
      <c r="EA22" s="281">
        <v>0</v>
      </c>
      <c r="EB22" s="280" t="s">
        <v>57</v>
      </c>
      <c r="EC22" s="278">
        <v>1</v>
      </c>
      <c r="ED22" s="280" t="s">
        <v>57</v>
      </c>
      <c r="EE22" s="280" t="s">
        <v>57</v>
      </c>
      <c r="EF22" s="278">
        <v>1</v>
      </c>
      <c r="EG22" s="278">
        <v>1</v>
      </c>
      <c r="EH22" s="278">
        <v>1</v>
      </c>
      <c r="EI22" s="281">
        <v>0</v>
      </c>
      <c r="EJ22" s="281">
        <v>0</v>
      </c>
      <c r="EK22" s="278">
        <v>1</v>
      </c>
      <c r="EL22" s="278">
        <v>1</v>
      </c>
      <c r="EM22" s="278">
        <v>1</v>
      </c>
      <c r="EN22" s="278">
        <v>1</v>
      </c>
      <c r="EO22" s="278">
        <v>1</v>
      </c>
      <c r="EP22" s="278">
        <v>1</v>
      </c>
      <c r="EQ22" s="281">
        <v>0</v>
      </c>
      <c r="ER22" s="278">
        <v>1</v>
      </c>
      <c r="ES22" s="278">
        <v>1</v>
      </c>
      <c r="ET22" s="278">
        <v>1</v>
      </c>
      <c r="EU22" s="278">
        <v>1</v>
      </c>
      <c r="EV22" s="278">
        <v>1</v>
      </c>
      <c r="EW22" s="281">
        <v>0</v>
      </c>
      <c r="EX22" s="278">
        <v>1</v>
      </c>
      <c r="EY22" s="278">
        <v>1</v>
      </c>
      <c r="EZ22" s="278">
        <v>1</v>
      </c>
      <c r="FA22" s="278">
        <v>1</v>
      </c>
      <c r="FB22" s="278">
        <v>1</v>
      </c>
      <c r="FC22" s="284">
        <f t="shared" si="2"/>
        <v>106</v>
      </c>
      <c r="FD22" s="285">
        <f t="shared" si="4"/>
        <v>0.91379310344827591</v>
      </c>
      <c r="FE22" s="286">
        <f t="shared" si="1"/>
        <v>16</v>
      </c>
      <c r="FF22" s="287"/>
      <c r="FG22" s="5">
        <v>1</v>
      </c>
      <c r="FH22" s="254">
        <v>5494283</v>
      </c>
      <c r="FI22" s="97">
        <v>16933.070382000002</v>
      </c>
      <c r="FJ22" s="97">
        <v>71768.5</v>
      </c>
      <c r="FK22" s="311">
        <v>68303.625601303007</v>
      </c>
      <c r="FL22" s="250">
        <v>15852.844824</v>
      </c>
      <c r="FM22" s="250">
        <v>76776.346703000003</v>
      </c>
      <c r="FN22" s="250">
        <v>8830</v>
      </c>
      <c r="FO22" s="288"/>
    </row>
    <row r="23" spans="1:171" ht="15" customHeight="1">
      <c r="A23" s="275" t="s">
        <v>176</v>
      </c>
      <c r="B23" s="289" t="s">
        <v>21</v>
      </c>
      <c r="C23" s="277">
        <v>1</v>
      </c>
      <c r="D23" s="278">
        <v>1</v>
      </c>
      <c r="E23" s="98">
        <v>69786574928</v>
      </c>
      <c r="F23" s="98">
        <v>69786574928</v>
      </c>
      <c r="G23" s="98">
        <f t="shared" si="0"/>
        <v>0</v>
      </c>
      <c r="H23" s="290">
        <v>0</v>
      </c>
      <c r="I23" s="292">
        <v>1</v>
      </c>
      <c r="J23" s="281">
        <v>0</v>
      </c>
      <c r="K23" s="292">
        <v>1</v>
      </c>
      <c r="L23" s="290">
        <v>0</v>
      </c>
      <c r="M23" s="292">
        <v>1</v>
      </c>
      <c r="N23" s="292">
        <v>1</v>
      </c>
      <c r="O23" s="293" t="s">
        <v>57</v>
      </c>
      <c r="P23" s="292">
        <v>1</v>
      </c>
      <c r="Q23" s="292">
        <v>1</v>
      </c>
      <c r="R23" s="292">
        <v>1</v>
      </c>
      <c r="S23" s="292">
        <v>1</v>
      </c>
      <c r="T23" s="292">
        <v>1</v>
      </c>
      <c r="U23" s="292">
        <v>1</v>
      </c>
      <c r="V23" s="292">
        <v>1</v>
      </c>
      <c r="W23" s="292">
        <v>1</v>
      </c>
      <c r="X23" s="292">
        <v>1</v>
      </c>
      <c r="Y23" s="292">
        <v>1</v>
      </c>
      <c r="Z23" s="292">
        <v>1</v>
      </c>
      <c r="AA23" s="283">
        <v>0</v>
      </c>
      <c r="AB23" s="281">
        <v>0</v>
      </c>
      <c r="AC23" s="278">
        <v>1</v>
      </c>
      <c r="AD23" s="278">
        <v>1</v>
      </c>
      <c r="AE23" s="278">
        <v>1</v>
      </c>
      <c r="AF23" s="281">
        <v>0</v>
      </c>
      <c r="AG23" s="280" t="s">
        <v>57</v>
      </c>
      <c r="AH23" s="280" t="s">
        <v>57</v>
      </c>
      <c r="AI23" s="280" t="s">
        <v>57</v>
      </c>
      <c r="AJ23" s="280" t="s">
        <v>57</v>
      </c>
      <c r="AK23" s="280" t="s">
        <v>57</v>
      </c>
      <c r="AL23" s="280" t="s">
        <v>57</v>
      </c>
      <c r="AM23" s="280" t="s">
        <v>57</v>
      </c>
      <c r="AN23" s="280" t="s">
        <v>57</v>
      </c>
      <c r="AO23" s="280" t="s">
        <v>57</v>
      </c>
      <c r="AP23" s="280" t="s">
        <v>57</v>
      </c>
      <c r="AQ23" s="280" t="s">
        <v>57</v>
      </c>
      <c r="AR23" s="293" t="s">
        <v>57</v>
      </c>
      <c r="AS23" s="293" t="s">
        <v>57</v>
      </c>
      <c r="AT23" s="278">
        <v>1</v>
      </c>
      <c r="AU23" s="278">
        <v>1</v>
      </c>
      <c r="AV23" s="278">
        <v>1</v>
      </c>
      <c r="AW23" s="278">
        <v>1</v>
      </c>
      <c r="AX23" s="281">
        <v>0</v>
      </c>
      <c r="AY23" s="278">
        <v>1</v>
      </c>
      <c r="AZ23" s="278">
        <v>1</v>
      </c>
      <c r="BA23" s="278">
        <v>1</v>
      </c>
      <c r="BB23" s="278">
        <v>1</v>
      </c>
      <c r="BC23" s="282">
        <v>1</v>
      </c>
      <c r="BD23" s="282">
        <v>1</v>
      </c>
      <c r="BE23" s="281">
        <v>0</v>
      </c>
      <c r="BF23" s="278">
        <v>1</v>
      </c>
      <c r="BG23" s="278">
        <v>1</v>
      </c>
      <c r="BH23" s="278">
        <v>1</v>
      </c>
      <c r="BI23" s="293" t="s">
        <v>57</v>
      </c>
      <c r="BJ23" s="278">
        <v>1</v>
      </c>
      <c r="BK23" s="278">
        <v>1</v>
      </c>
      <c r="BL23" s="293" t="s">
        <v>57</v>
      </c>
      <c r="BM23" s="293" t="s">
        <v>57</v>
      </c>
      <c r="BN23" s="278">
        <v>1</v>
      </c>
      <c r="BO23" s="278">
        <v>1</v>
      </c>
      <c r="BP23" s="293" t="s">
        <v>57</v>
      </c>
      <c r="BQ23" s="278">
        <v>1</v>
      </c>
      <c r="BR23" s="278">
        <v>1</v>
      </c>
      <c r="BS23" s="278">
        <v>1</v>
      </c>
      <c r="BT23" s="278">
        <v>1</v>
      </c>
      <c r="BU23" s="278">
        <v>1</v>
      </c>
      <c r="BV23" s="278">
        <v>1</v>
      </c>
      <c r="BW23" s="278">
        <v>1</v>
      </c>
      <c r="BX23" s="278">
        <v>1</v>
      </c>
      <c r="BY23" s="278">
        <v>1</v>
      </c>
      <c r="BZ23" s="278">
        <v>1</v>
      </c>
      <c r="CA23" s="278">
        <v>1</v>
      </c>
      <c r="CB23" s="281">
        <v>0</v>
      </c>
      <c r="CC23" s="278">
        <v>1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78">
        <v>1</v>
      </c>
      <c r="CJ23" s="293" t="s">
        <v>57</v>
      </c>
      <c r="CK23" s="278">
        <v>1</v>
      </c>
      <c r="CL23" s="278">
        <v>1</v>
      </c>
      <c r="CM23" s="281">
        <v>0</v>
      </c>
      <c r="CN23" s="281">
        <v>0</v>
      </c>
      <c r="CO23" s="293" t="s">
        <v>57</v>
      </c>
      <c r="CP23" s="293" t="s">
        <v>57</v>
      </c>
      <c r="CQ23" s="281">
        <v>0</v>
      </c>
      <c r="CR23" s="278">
        <v>1</v>
      </c>
      <c r="CS23" s="278">
        <v>1</v>
      </c>
      <c r="CT23" s="278">
        <v>1</v>
      </c>
      <c r="CU23" s="278">
        <v>1</v>
      </c>
      <c r="CV23" s="281">
        <v>0</v>
      </c>
      <c r="CW23" s="281">
        <v>0</v>
      </c>
      <c r="CX23" s="278">
        <v>1</v>
      </c>
      <c r="CY23" s="281">
        <v>0</v>
      </c>
      <c r="CZ23" s="278">
        <v>1</v>
      </c>
      <c r="DA23" s="281">
        <v>0</v>
      </c>
      <c r="DB23" s="281">
        <v>0</v>
      </c>
      <c r="DC23" s="293" t="s">
        <v>57</v>
      </c>
      <c r="DD23" s="300">
        <v>0</v>
      </c>
      <c r="DE23" s="293" t="s">
        <v>57</v>
      </c>
      <c r="DF23" s="278">
        <v>1</v>
      </c>
      <c r="DG23" s="293" t="s">
        <v>57</v>
      </c>
      <c r="DH23" s="293" t="s">
        <v>57</v>
      </c>
      <c r="DI23" s="293" t="s">
        <v>57</v>
      </c>
      <c r="DJ23" s="278">
        <v>1</v>
      </c>
      <c r="DK23" s="281">
        <v>0</v>
      </c>
      <c r="DL23" s="278">
        <v>1</v>
      </c>
      <c r="DM23" s="278">
        <v>1</v>
      </c>
      <c r="DN23" s="293" t="s">
        <v>57</v>
      </c>
      <c r="DO23" s="293" t="s">
        <v>57</v>
      </c>
      <c r="DP23" s="293" t="s">
        <v>57</v>
      </c>
      <c r="DQ23" s="293" t="s">
        <v>57</v>
      </c>
      <c r="DR23" s="293" t="s">
        <v>57</v>
      </c>
      <c r="DS23" s="278">
        <v>1</v>
      </c>
      <c r="DT23" s="278">
        <v>1</v>
      </c>
      <c r="DU23" s="278">
        <v>1</v>
      </c>
      <c r="DV23" s="282">
        <v>1</v>
      </c>
      <c r="DW23" s="293" t="s">
        <v>57</v>
      </c>
      <c r="DX23" s="278">
        <v>1</v>
      </c>
      <c r="DY23" s="278">
        <v>1</v>
      </c>
      <c r="DZ23" s="278">
        <v>1</v>
      </c>
      <c r="EA23" s="281">
        <v>0</v>
      </c>
      <c r="EB23" s="293" t="s">
        <v>57</v>
      </c>
      <c r="EC23" s="281">
        <v>0</v>
      </c>
      <c r="ED23" s="293" t="s">
        <v>57</v>
      </c>
      <c r="EE23" s="293" t="s">
        <v>57</v>
      </c>
      <c r="EF23" s="278">
        <v>1</v>
      </c>
      <c r="EG23" s="281">
        <v>0</v>
      </c>
      <c r="EH23" s="278">
        <v>1</v>
      </c>
      <c r="EI23" s="281">
        <v>0</v>
      </c>
      <c r="EJ23" s="281">
        <v>0</v>
      </c>
      <c r="EK23" s="281">
        <v>0</v>
      </c>
      <c r="EL23" s="278">
        <v>1</v>
      </c>
      <c r="EM23" s="278">
        <v>1</v>
      </c>
      <c r="EN23" s="278">
        <v>1</v>
      </c>
      <c r="EO23" s="278">
        <v>1</v>
      </c>
      <c r="EP23" s="278">
        <v>1</v>
      </c>
      <c r="EQ23" s="281">
        <v>0</v>
      </c>
      <c r="ER23" s="278">
        <v>1</v>
      </c>
      <c r="ES23" s="278">
        <v>1</v>
      </c>
      <c r="ET23" s="278">
        <v>1</v>
      </c>
      <c r="EU23" s="278">
        <v>1</v>
      </c>
      <c r="EV23" s="283">
        <v>0</v>
      </c>
      <c r="EW23" s="278">
        <v>1</v>
      </c>
      <c r="EX23" s="278">
        <v>1</v>
      </c>
      <c r="EY23" s="281">
        <v>0</v>
      </c>
      <c r="EZ23" s="278">
        <v>1</v>
      </c>
      <c r="FA23" s="278">
        <v>1</v>
      </c>
      <c r="FB23" s="278">
        <v>1</v>
      </c>
      <c r="FC23" s="284">
        <f t="shared" si="2"/>
        <v>83</v>
      </c>
      <c r="FD23" s="285">
        <f t="shared" si="4"/>
        <v>0.71551724137931039</v>
      </c>
      <c r="FE23" s="286">
        <f t="shared" si="1"/>
        <v>25</v>
      </c>
      <c r="FF23" s="287"/>
      <c r="FG23" s="5">
        <v>1</v>
      </c>
      <c r="FH23" s="254">
        <v>4109069</v>
      </c>
      <c r="FI23" s="97">
        <v>4396.1364089999997</v>
      </c>
      <c r="FJ23" s="97">
        <v>14956.6</v>
      </c>
      <c r="FK23" s="311">
        <v>14893.285455609441</v>
      </c>
      <c r="FL23" s="250">
        <v>3302.1562269999999</v>
      </c>
      <c r="FM23" s="250">
        <v>65368.151940000003</v>
      </c>
      <c r="FN23" s="250">
        <v>307.40600000000001</v>
      </c>
      <c r="FO23" s="288"/>
    </row>
    <row r="24" spans="1:171" ht="15" customHeight="1">
      <c r="A24" s="275" t="s">
        <v>177</v>
      </c>
      <c r="B24" s="289" t="s">
        <v>22</v>
      </c>
      <c r="C24" s="277">
        <v>1</v>
      </c>
      <c r="D24" s="278">
        <v>1</v>
      </c>
      <c r="E24" s="98">
        <v>91735281135</v>
      </c>
      <c r="F24" s="98">
        <v>91735281135</v>
      </c>
      <c r="G24" s="98">
        <f t="shared" si="0"/>
        <v>0</v>
      </c>
      <c r="H24" s="278">
        <v>1</v>
      </c>
      <c r="I24" s="278">
        <v>1</v>
      </c>
      <c r="J24" s="278">
        <v>1</v>
      </c>
      <c r="K24" s="278">
        <v>1</v>
      </c>
      <c r="L24" s="278">
        <v>1</v>
      </c>
      <c r="M24" s="278">
        <v>1</v>
      </c>
      <c r="N24" s="278">
        <v>1</v>
      </c>
      <c r="O24" s="280" t="s">
        <v>57</v>
      </c>
      <c r="P24" s="278">
        <v>1</v>
      </c>
      <c r="Q24" s="278">
        <v>1</v>
      </c>
      <c r="R24" s="278">
        <v>1</v>
      </c>
      <c r="S24" s="279">
        <v>1</v>
      </c>
      <c r="T24" s="278">
        <v>1</v>
      </c>
      <c r="U24" s="278">
        <v>1</v>
      </c>
      <c r="V24" s="278">
        <v>1</v>
      </c>
      <c r="W24" s="278">
        <v>1</v>
      </c>
      <c r="X24" s="278">
        <v>1</v>
      </c>
      <c r="Y24" s="278">
        <v>1</v>
      </c>
      <c r="Z24" s="282">
        <v>1</v>
      </c>
      <c r="AA24" s="278">
        <v>1</v>
      </c>
      <c r="AB24" s="278">
        <v>1</v>
      </c>
      <c r="AC24" s="278">
        <v>1</v>
      </c>
      <c r="AD24" s="278">
        <v>1</v>
      </c>
      <c r="AE24" s="278">
        <v>1</v>
      </c>
      <c r="AF24" s="278">
        <v>1</v>
      </c>
      <c r="AG24" s="280" t="s">
        <v>57</v>
      </c>
      <c r="AH24" s="280" t="s">
        <v>57</v>
      </c>
      <c r="AI24" s="280" t="s">
        <v>57</v>
      </c>
      <c r="AJ24" s="280" t="s">
        <v>57</v>
      </c>
      <c r="AK24" s="280" t="s">
        <v>57</v>
      </c>
      <c r="AL24" s="280" t="s">
        <v>57</v>
      </c>
      <c r="AM24" s="280" t="s">
        <v>57</v>
      </c>
      <c r="AN24" s="280" t="s">
        <v>57</v>
      </c>
      <c r="AO24" s="280" t="s">
        <v>57</v>
      </c>
      <c r="AP24" s="280" t="s">
        <v>57</v>
      </c>
      <c r="AQ24" s="280" t="s">
        <v>57</v>
      </c>
      <c r="AR24" s="280" t="s">
        <v>57</v>
      </c>
      <c r="AS24" s="280" t="s">
        <v>57</v>
      </c>
      <c r="AT24" s="278">
        <v>1</v>
      </c>
      <c r="AU24" s="278">
        <v>1</v>
      </c>
      <c r="AV24" s="278">
        <v>1</v>
      </c>
      <c r="AW24" s="278">
        <v>1</v>
      </c>
      <c r="AX24" s="278">
        <v>1</v>
      </c>
      <c r="AY24" s="278">
        <v>1</v>
      </c>
      <c r="AZ24" s="278">
        <v>1</v>
      </c>
      <c r="BA24" s="278">
        <v>1</v>
      </c>
      <c r="BB24" s="278">
        <v>1</v>
      </c>
      <c r="BC24" s="278">
        <v>1</v>
      </c>
      <c r="BD24" s="278">
        <v>1</v>
      </c>
      <c r="BE24" s="278">
        <v>1</v>
      </c>
      <c r="BF24" s="278">
        <v>1</v>
      </c>
      <c r="BG24" s="278">
        <v>1</v>
      </c>
      <c r="BH24" s="278">
        <v>1</v>
      </c>
      <c r="BI24" s="280" t="s">
        <v>57</v>
      </c>
      <c r="BJ24" s="278">
        <v>1</v>
      </c>
      <c r="BK24" s="278">
        <v>1</v>
      </c>
      <c r="BL24" s="280" t="s">
        <v>57</v>
      </c>
      <c r="BM24" s="280" t="s">
        <v>57</v>
      </c>
      <c r="BN24" s="278">
        <v>1</v>
      </c>
      <c r="BO24" s="278">
        <v>1</v>
      </c>
      <c r="BP24" s="280" t="s">
        <v>57</v>
      </c>
      <c r="BQ24" s="278">
        <v>1</v>
      </c>
      <c r="BR24" s="278">
        <v>1</v>
      </c>
      <c r="BS24" s="278">
        <v>1</v>
      </c>
      <c r="BT24" s="278">
        <v>1</v>
      </c>
      <c r="BU24" s="278">
        <v>1</v>
      </c>
      <c r="BV24" s="278">
        <v>1</v>
      </c>
      <c r="BW24" s="278">
        <v>1</v>
      </c>
      <c r="BX24" s="278">
        <v>1</v>
      </c>
      <c r="BY24" s="278">
        <v>1</v>
      </c>
      <c r="BZ24" s="278">
        <v>1</v>
      </c>
      <c r="CA24" s="278">
        <v>1</v>
      </c>
      <c r="CB24" s="278">
        <v>1</v>
      </c>
      <c r="CC24" s="278">
        <v>1</v>
      </c>
      <c r="CD24" s="278">
        <v>1</v>
      </c>
      <c r="CE24" s="278">
        <v>1</v>
      </c>
      <c r="CF24" s="278">
        <v>1</v>
      </c>
      <c r="CG24" s="278">
        <v>1</v>
      </c>
      <c r="CH24" s="278">
        <v>1</v>
      </c>
      <c r="CI24" s="278">
        <v>1</v>
      </c>
      <c r="CJ24" s="280" t="s">
        <v>57</v>
      </c>
      <c r="CK24" s="278">
        <v>1</v>
      </c>
      <c r="CL24" s="278">
        <v>1</v>
      </c>
      <c r="CM24" s="278">
        <v>1</v>
      </c>
      <c r="CN24" s="278">
        <v>1</v>
      </c>
      <c r="CO24" s="280" t="s">
        <v>57</v>
      </c>
      <c r="CP24" s="280" t="s">
        <v>57</v>
      </c>
      <c r="CQ24" s="278">
        <v>1</v>
      </c>
      <c r="CR24" s="278">
        <v>1</v>
      </c>
      <c r="CS24" s="278">
        <v>1</v>
      </c>
      <c r="CT24" s="278">
        <v>1</v>
      </c>
      <c r="CU24" s="278">
        <v>1</v>
      </c>
      <c r="CV24" s="278">
        <v>1</v>
      </c>
      <c r="CW24" s="278">
        <v>1</v>
      </c>
      <c r="CX24" s="278">
        <v>1</v>
      </c>
      <c r="CY24" s="278">
        <v>1</v>
      </c>
      <c r="CZ24" s="278">
        <v>1</v>
      </c>
      <c r="DA24" s="278">
        <v>1</v>
      </c>
      <c r="DB24" s="278">
        <v>1</v>
      </c>
      <c r="DC24" s="280" t="s">
        <v>57</v>
      </c>
      <c r="DD24" s="278">
        <v>1</v>
      </c>
      <c r="DE24" s="280" t="s">
        <v>57</v>
      </c>
      <c r="DF24" s="278">
        <v>1</v>
      </c>
      <c r="DG24" s="280" t="s">
        <v>57</v>
      </c>
      <c r="DH24" s="280" t="s">
        <v>57</v>
      </c>
      <c r="DI24" s="280" t="s">
        <v>57</v>
      </c>
      <c r="DJ24" s="278">
        <v>1</v>
      </c>
      <c r="DK24" s="281">
        <v>0</v>
      </c>
      <c r="DL24" s="278">
        <v>1</v>
      </c>
      <c r="DM24" s="278">
        <v>1</v>
      </c>
      <c r="DN24" s="280" t="s">
        <v>57</v>
      </c>
      <c r="DO24" s="280" t="s">
        <v>57</v>
      </c>
      <c r="DP24" s="280" t="s">
        <v>57</v>
      </c>
      <c r="DQ24" s="280" t="s">
        <v>57</v>
      </c>
      <c r="DR24" s="280" t="s">
        <v>57</v>
      </c>
      <c r="DS24" s="278">
        <v>1</v>
      </c>
      <c r="DT24" s="278">
        <v>1</v>
      </c>
      <c r="DU24" s="278">
        <v>1</v>
      </c>
      <c r="DV24" s="278">
        <v>1</v>
      </c>
      <c r="DW24" s="280" t="s">
        <v>57</v>
      </c>
      <c r="DX24" s="278">
        <v>1</v>
      </c>
      <c r="DY24" s="278">
        <v>1</v>
      </c>
      <c r="DZ24" s="278">
        <v>1</v>
      </c>
      <c r="EA24" s="278">
        <v>1</v>
      </c>
      <c r="EB24" s="280" t="s">
        <v>57</v>
      </c>
      <c r="EC24" s="278">
        <v>1</v>
      </c>
      <c r="ED24" s="280" t="s">
        <v>57</v>
      </c>
      <c r="EE24" s="280" t="s">
        <v>57</v>
      </c>
      <c r="EF24" s="278">
        <v>1</v>
      </c>
      <c r="EG24" s="278">
        <v>1</v>
      </c>
      <c r="EH24" s="278">
        <v>1</v>
      </c>
      <c r="EI24" s="278">
        <v>1</v>
      </c>
      <c r="EJ24" s="278">
        <v>1</v>
      </c>
      <c r="EK24" s="278">
        <v>1</v>
      </c>
      <c r="EL24" s="278">
        <v>1</v>
      </c>
      <c r="EM24" s="278">
        <v>1</v>
      </c>
      <c r="EN24" s="278">
        <v>1</v>
      </c>
      <c r="EO24" s="278">
        <v>1</v>
      </c>
      <c r="EP24" s="278">
        <v>1</v>
      </c>
      <c r="EQ24" s="278">
        <v>1</v>
      </c>
      <c r="ER24" s="278">
        <v>1</v>
      </c>
      <c r="ES24" s="278">
        <v>1</v>
      </c>
      <c r="ET24" s="278">
        <v>1</v>
      </c>
      <c r="EU24" s="278">
        <v>1</v>
      </c>
      <c r="EV24" s="278">
        <v>1</v>
      </c>
      <c r="EW24" s="278">
        <v>1</v>
      </c>
      <c r="EX24" s="278">
        <v>1</v>
      </c>
      <c r="EY24" s="278">
        <v>1</v>
      </c>
      <c r="EZ24" s="278">
        <v>1</v>
      </c>
      <c r="FA24" s="278">
        <v>1</v>
      </c>
      <c r="FB24" s="278">
        <v>1</v>
      </c>
      <c r="FC24" s="284">
        <f t="shared" si="2"/>
        <v>115</v>
      </c>
      <c r="FD24" s="285">
        <f t="shared" si="4"/>
        <v>0.99137931034482762</v>
      </c>
      <c r="FE24" s="286">
        <f t="shared" si="1"/>
        <v>4</v>
      </c>
      <c r="FF24" s="287"/>
      <c r="FG24" s="5">
        <v>1</v>
      </c>
      <c r="FH24" s="249">
        <v>6511015</v>
      </c>
      <c r="FI24" s="250">
        <v>33497.380899999996</v>
      </c>
      <c r="FJ24" s="250">
        <v>5257.6</v>
      </c>
      <c r="FK24" s="311">
        <v>5055.986472976505</v>
      </c>
      <c r="FL24" s="250">
        <v>7446.5412379999998</v>
      </c>
      <c r="FM24" s="250">
        <v>84288.739897000007</v>
      </c>
      <c r="FN24" s="250">
        <v>0</v>
      </c>
      <c r="FO24" s="288"/>
    </row>
    <row r="25" spans="1:171" ht="15" customHeight="1">
      <c r="A25" s="275" t="s">
        <v>178</v>
      </c>
      <c r="B25" s="289" t="s">
        <v>23</v>
      </c>
      <c r="C25" s="277">
        <v>1</v>
      </c>
      <c r="D25" s="278">
        <v>1</v>
      </c>
      <c r="E25" s="98">
        <v>33669042566</v>
      </c>
      <c r="F25" s="98">
        <v>37582412747</v>
      </c>
      <c r="G25" s="98">
        <f t="shared" si="0"/>
        <v>-3913370181</v>
      </c>
      <c r="H25" s="279">
        <v>1</v>
      </c>
      <c r="I25" s="279">
        <v>1</v>
      </c>
      <c r="J25" s="278">
        <v>1</v>
      </c>
      <c r="K25" s="278">
        <v>1</v>
      </c>
      <c r="L25" s="278">
        <v>1</v>
      </c>
      <c r="M25" s="278">
        <v>1</v>
      </c>
      <c r="N25" s="278">
        <v>1</v>
      </c>
      <c r="O25" s="280" t="s">
        <v>57</v>
      </c>
      <c r="P25" s="278">
        <v>1</v>
      </c>
      <c r="Q25" s="278">
        <v>1</v>
      </c>
      <c r="R25" s="278">
        <v>1</v>
      </c>
      <c r="S25" s="278">
        <v>1</v>
      </c>
      <c r="T25" s="278">
        <v>1</v>
      </c>
      <c r="U25" s="278">
        <v>1</v>
      </c>
      <c r="V25" s="278">
        <v>1</v>
      </c>
      <c r="W25" s="278">
        <v>1</v>
      </c>
      <c r="X25" s="278">
        <v>1</v>
      </c>
      <c r="Y25" s="278">
        <v>1</v>
      </c>
      <c r="Z25" s="278">
        <v>1</v>
      </c>
      <c r="AA25" s="278">
        <v>1</v>
      </c>
      <c r="AB25" s="278">
        <v>1</v>
      </c>
      <c r="AC25" s="278">
        <v>1</v>
      </c>
      <c r="AD25" s="278">
        <v>1</v>
      </c>
      <c r="AE25" s="283">
        <v>0</v>
      </c>
      <c r="AF25" s="283">
        <v>0</v>
      </c>
      <c r="AG25" s="280" t="s">
        <v>57</v>
      </c>
      <c r="AH25" s="280" t="s">
        <v>57</v>
      </c>
      <c r="AI25" s="280" t="s">
        <v>57</v>
      </c>
      <c r="AJ25" s="280" t="s">
        <v>57</v>
      </c>
      <c r="AK25" s="280" t="s">
        <v>57</v>
      </c>
      <c r="AL25" s="280" t="s">
        <v>57</v>
      </c>
      <c r="AM25" s="280" t="s">
        <v>57</v>
      </c>
      <c r="AN25" s="280" t="s">
        <v>57</v>
      </c>
      <c r="AO25" s="280" t="s">
        <v>57</v>
      </c>
      <c r="AP25" s="280" t="s">
        <v>57</v>
      </c>
      <c r="AQ25" s="280" t="s">
        <v>57</v>
      </c>
      <c r="AR25" s="280" t="s">
        <v>57</v>
      </c>
      <c r="AS25" s="280" t="s">
        <v>57</v>
      </c>
      <c r="AT25" s="278">
        <v>1</v>
      </c>
      <c r="AU25" s="278">
        <v>1</v>
      </c>
      <c r="AV25" s="278">
        <v>1</v>
      </c>
      <c r="AW25" s="278">
        <v>1</v>
      </c>
      <c r="AX25" s="278">
        <v>1</v>
      </c>
      <c r="AY25" s="278">
        <v>1</v>
      </c>
      <c r="AZ25" s="278">
        <v>1</v>
      </c>
      <c r="BA25" s="278">
        <v>1</v>
      </c>
      <c r="BB25" s="278">
        <v>1</v>
      </c>
      <c r="BC25" s="278">
        <v>1</v>
      </c>
      <c r="BD25" s="278">
        <v>1</v>
      </c>
      <c r="BE25" s="278">
        <v>1</v>
      </c>
      <c r="BF25" s="278">
        <v>1</v>
      </c>
      <c r="BG25" s="278">
        <v>1</v>
      </c>
      <c r="BH25" s="278">
        <v>1</v>
      </c>
      <c r="BI25" s="280" t="s">
        <v>57</v>
      </c>
      <c r="BJ25" s="278">
        <v>1</v>
      </c>
      <c r="BK25" s="278">
        <v>1</v>
      </c>
      <c r="BL25" s="280" t="s">
        <v>57</v>
      </c>
      <c r="BM25" s="280" t="s">
        <v>57</v>
      </c>
      <c r="BN25" s="278">
        <v>1</v>
      </c>
      <c r="BO25" s="278">
        <v>1</v>
      </c>
      <c r="BP25" s="280" t="s">
        <v>57</v>
      </c>
      <c r="BQ25" s="278">
        <v>1</v>
      </c>
      <c r="BR25" s="278">
        <v>1</v>
      </c>
      <c r="BS25" s="278">
        <v>1</v>
      </c>
      <c r="BT25" s="278">
        <v>1</v>
      </c>
      <c r="BU25" s="278">
        <v>1</v>
      </c>
      <c r="BV25" s="278">
        <v>1</v>
      </c>
      <c r="BW25" s="278">
        <v>1</v>
      </c>
      <c r="BX25" s="278">
        <v>1</v>
      </c>
      <c r="BY25" s="278">
        <v>1</v>
      </c>
      <c r="BZ25" s="278">
        <v>1</v>
      </c>
      <c r="CA25" s="278">
        <v>1</v>
      </c>
      <c r="CB25" s="279">
        <v>1</v>
      </c>
      <c r="CC25" s="278">
        <v>1</v>
      </c>
      <c r="CD25" s="278">
        <v>1</v>
      </c>
      <c r="CE25" s="278">
        <v>1</v>
      </c>
      <c r="CF25" s="278">
        <v>1</v>
      </c>
      <c r="CG25" s="278">
        <v>1</v>
      </c>
      <c r="CH25" s="278">
        <v>1</v>
      </c>
      <c r="CI25" s="278">
        <v>1</v>
      </c>
      <c r="CJ25" s="280" t="s">
        <v>57</v>
      </c>
      <c r="CK25" s="278">
        <v>1</v>
      </c>
      <c r="CL25" s="278">
        <v>1</v>
      </c>
      <c r="CM25" s="278">
        <v>1</v>
      </c>
      <c r="CN25" s="278">
        <v>1</v>
      </c>
      <c r="CO25" s="280" t="s">
        <v>57</v>
      </c>
      <c r="CP25" s="280" t="s">
        <v>57</v>
      </c>
      <c r="CQ25" s="278">
        <v>1</v>
      </c>
      <c r="CR25" s="278">
        <v>1</v>
      </c>
      <c r="CS25" s="278">
        <v>1</v>
      </c>
      <c r="CT25" s="278">
        <v>1</v>
      </c>
      <c r="CU25" s="278">
        <v>1</v>
      </c>
      <c r="CV25" s="278">
        <v>1</v>
      </c>
      <c r="CW25" s="278">
        <v>1</v>
      </c>
      <c r="CX25" s="278">
        <v>1</v>
      </c>
      <c r="CY25" s="278">
        <v>1</v>
      </c>
      <c r="CZ25" s="278">
        <v>1</v>
      </c>
      <c r="DA25" s="278">
        <v>1</v>
      </c>
      <c r="DB25" s="278">
        <v>1</v>
      </c>
      <c r="DC25" s="280" t="s">
        <v>57</v>
      </c>
      <c r="DD25" s="278">
        <v>1</v>
      </c>
      <c r="DE25" s="280" t="s">
        <v>57</v>
      </c>
      <c r="DF25" s="278">
        <v>1</v>
      </c>
      <c r="DG25" s="280" t="s">
        <v>57</v>
      </c>
      <c r="DH25" s="280" t="s">
        <v>57</v>
      </c>
      <c r="DI25" s="280" t="s">
        <v>57</v>
      </c>
      <c r="DJ25" s="278">
        <v>1</v>
      </c>
      <c r="DK25" s="278">
        <v>1</v>
      </c>
      <c r="DL25" s="278">
        <v>1</v>
      </c>
      <c r="DM25" s="278">
        <v>1</v>
      </c>
      <c r="DN25" s="280" t="s">
        <v>57</v>
      </c>
      <c r="DO25" s="280" t="s">
        <v>57</v>
      </c>
      <c r="DP25" s="280" t="s">
        <v>57</v>
      </c>
      <c r="DQ25" s="280" t="s">
        <v>57</v>
      </c>
      <c r="DR25" s="280" t="s">
        <v>57</v>
      </c>
      <c r="DS25" s="278">
        <v>1</v>
      </c>
      <c r="DT25" s="278">
        <v>1</v>
      </c>
      <c r="DU25" s="278">
        <v>1</v>
      </c>
      <c r="DV25" s="278">
        <v>1</v>
      </c>
      <c r="DW25" s="280" t="s">
        <v>57</v>
      </c>
      <c r="DX25" s="278">
        <v>1</v>
      </c>
      <c r="DY25" s="278">
        <v>1</v>
      </c>
      <c r="DZ25" s="278">
        <v>1</v>
      </c>
      <c r="EA25" s="278">
        <v>1</v>
      </c>
      <c r="EB25" s="280" t="s">
        <v>57</v>
      </c>
      <c r="EC25" s="278">
        <v>1</v>
      </c>
      <c r="ED25" s="280" t="s">
        <v>57</v>
      </c>
      <c r="EE25" s="280" t="s">
        <v>57</v>
      </c>
      <c r="EF25" s="278">
        <v>1</v>
      </c>
      <c r="EG25" s="278">
        <v>1</v>
      </c>
      <c r="EH25" s="278">
        <v>1</v>
      </c>
      <c r="EI25" s="278">
        <v>1</v>
      </c>
      <c r="EJ25" s="278">
        <v>1</v>
      </c>
      <c r="EK25" s="278">
        <v>1</v>
      </c>
      <c r="EL25" s="278">
        <v>1</v>
      </c>
      <c r="EM25" s="278">
        <v>1</v>
      </c>
      <c r="EN25" s="278">
        <v>1</v>
      </c>
      <c r="EO25" s="278">
        <v>1</v>
      </c>
      <c r="EP25" s="278">
        <v>1</v>
      </c>
      <c r="EQ25" s="278">
        <v>1</v>
      </c>
      <c r="ER25" s="278">
        <v>1</v>
      </c>
      <c r="ES25" s="302">
        <v>0</v>
      </c>
      <c r="ET25" s="278">
        <v>1</v>
      </c>
      <c r="EU25" s="278">
        <v>1</v>
      </c>
      <c r="EV25" s="278">
        <v>1</v>
      </c>
      <c r="EW25" s="278">
        <v>1</v>
      </c>
      <c r="EX25" s="278">
        <v>1</v>
      </c>
      <c r="EY25" s="278">
        <v>1</v>
      </c>
      <c r="EZ25" s="278">
        <v>1</v>
      </c>
      <c r="FA25" s="278">
        <v>1</v>
      </c>
      <c r="FB25" s="278">
        <v>1</v>
      </c>
      <c r="FC25" s="284">
        <f t="shared" si="2"/>
        <v>113</v>
      </c>
      <c r="FD25" s="285">
        <f t="shared" si="4"/>
        <v>0.97413793103448276</v>
      </c>
      <c r="FE25" s="286">
        <f t="shared" si="1"/>
        <v>8</v>
      </c>
      <c r="FF25" s="287"/>
      <c r="FG25" s="5">
        <v>1</v>
      </c>
      <c r="FH25" s="254">
        <v>2218638</v>
      </c>
      <c r="FI25" s="97">
        <v>2321.1230599999999</v>
      </c>
      <c r="FJ25" s="97">
        <v>497.5</v>
      </c>
      <c r="FK25" s="311">
        <v>397.91469691865353</v>
      </c>
      <c r="FL25" s="250">
        <v>4682.0351709999995</v>
      </c>
      <c r="FM25" s="250">
        <v>28987.007394999902</v>
      </c>
      <c r="FN25" s="250">
        <v>0</v>
      </c>
      <c r="FO25" s="288"/>
    </row>
    <row r="26" spans="1:171" ht="15" customHeight="1">
      <c r="A26" s="275" t="s">
        <v>179</v>
      </c>
      <c r="B26" s="289" t="s">
        <v>24</v>
      </c>
      <c r="C26" s="277">
        <v>1</v>
      </c>
      <c r="D26" s="278">
        <v>1</v>
      </c>
      <c r="E26" s="98">
        <v>34579389104</v>
      </c>
      <c r="F26" s="98">
        <v>34579389104</v>
      </c>
      <c r="G26" s="98">
        <f t="shared" si="0"/>
        <v>0</v>
      </c>
      <c r="H26" s="291">
        <v>1</v>
      </c>
      <c r="I26" s="290">
        <v>0</v>
      </c>
      <c r="J26" s="292">
        <v>1</v>
      </c>
      <c r="K26" s="290">
        <v>0</v>
      </c>
      <c r="L26" s="291">
        <v>1</v>
      </c>
      <c r="M26" s="292">
        <v>1</v>
      </c>
      <c r="N26" s="292">
        <v>1</v>
      </c>
      <c r="O26" s="293" t="s">
        <v>57</v>
      </c>
      <c r="P26" s="278">
        <v>1</v>
      </c>
      <c r="Q26" s="278">
        <v>1</v>
      </c>
      <c r="R26" s="278">
        <v>1</v>
      </c>
      <c r="S26" s="278">
        <v>1</v>
      </c>
      <c r="T26" s="278">
        <v>1</v>
      </c>
      <c r="U26" s="278">
        <v>1</v>
      </c>
      <c r="V26" s="278">
        <v>1</v>
      </c>
      <c r="W26" s="278">
        <v>1</v>
      </c>
      <c r="X26" s="278">
        <v>1</v>
      </c>
      <c r="Y26" s="292">
        <v>1</v>
      </c>
      <c r="Z26" s="278">
        <v>1</v>
      </c>
      <c r="AA26" s="282">
        <v>1</v>
      </c>
      <c r="AB26" s="282">
        <v>1</v>
      </c>
      <c r="AC26" s="278">
        <v>1</v>
      </c>
      <c r="AD26" s="278">
        <v>1</v>
      </c>
      <c r="AE26" s="281">
        <v>0</v>
      </c>
      <c r="AF26" s="281">
        <v>0</v>
      </c>
      <c r="AG26" s="280" t="s">
        <v>57</v>
      </c>
      <c r="AH26" s="280" t="s">
        <v>57</v>
      </c>
      <c r="AI26" s="280" t="s">
        <v>57</v>
      </c>
      <c r="AJ26" s="280" t="s">
        <v>57</v>
      </c>
      <c r="AK26" s="280" t="s">
        <v>57</v>
      </c>
      <c r="AL26" s="280" t="s">
        <v>57</v>
      </c>
      <c r="AM26" s="280" t="s">
        <v>57</v>
      </c>
      <c r="AN26" s="280" t="s">
        <v>57</v>
      </c>
      <c r="AO26" s="280" t="s">
        <v>57</v>
      </c>
      <c r="AP26" s="280" t="s">
        <v>57</v>
      </c>
      <c r="AQ26" s="280" t="s">
        <v>57</v>
      </c>
      <c r="AR26" s="293" t="s">
        <v>57</v>
      </c>
      <c r="AS26" s="293" t="s">
        <v>57</v>
      </c>
      <c r="AT26" s="278">
        <v>1</v>
      </c>
      <c r="AU26" s="278">
        <v>1</v>
      </c>
      <c r="AV26" s="278">
        <v>1</v>
      </c>
      <c r="AW26" s="278">
        <v>1</v>
      </c>
      <c r="AX26" s="278">
        <v>1</v>
      </c>
      <c r="AY26" s="278">
        <v>1</v>
      </c>
      <c r="AZ26" s="278">
        <v>1</v>
      </c>
      <c r="BA26" s="278">
        <v>1</v>
      </c>
      <c r="BB26" s="278">
        <v>1</v>
      </c>
      <c r="BC26" s="278">
        <v>1</v>
      </c>
      <c r="BD26" s="278">
        <v>1</v>
      </c>
      <c r="BE26" s="278">
        <v>1</v>
      </c>
      <c r="BF26" s="278">
        <v>1</v>
      </c>
      <c r="BG26" s="278">
        <v>1</v>
      </c>
      <c r="BH26" s="278">
        <v>1</v>
      </c>
      <c r="BI26" s="293" t="s">
        <v>57</v>
      </c>
      <c r="BJ26" s="282">
        <v>1</v>
      </c>
      <c r="BK26" s="278">
        <v>1</v>
      </c>
      <c r="BL26" s="293" t="s">
        <v>57</v>
      </c>
      <c r="BM26" s="293" t="s">
        <v>57</v>
      </c>
      <c r="BN26" s="278">
        <v>1</v>
      </c>
      <c r="BO26" s="278">
        <v>1</v>
      </c>
      <c r="BP26" s="293" t="s">
        <v>57</v>
      </c>
      <c r="BQ26" s="278">
        <v>1</v>
      </c>
      <c r="BR26" s="278">
        <v>1</v>
      </c>
      <c r="BS26" s="278">
        <v>1</v>
      </c>
      <c r="BT26" s="281">
        <v>0</v>
      </c>
      <c r="BU26" s="278">
        <v>1</v>
      </c>
      <c r="BV26" s="278">
        <v>1</v>
      </c>
      <c r="BW26" s="278">
        <v>1</v>
      </c>
      <c r="BX26" s="278">
        <v>1</v>
      </c>
      <c r="BY26" s="278">
        <v>1</v>
      </c>
      <c r="BZ26" s="278">
        <v>1</v>
      </c>
      <c r="CA26" s="278">
        <v>1</v>
      </c>
      <c r="CB26" s="295">
        <v>1</v>
      </c>
      <c r="CC26" s="278">
        <v>1</v>
      </c>
      <c r="CD26" s="282">
        <v>1</v>
      </c>
      <c r="CE26" s="278">
        <v>1</v>
      </c>
      <c r="CF26" s="278">
        <v>1</v>
      </c>
      <c r="CG26" s="278">
        <v>1</v>
      </c>
      <c r="CH26" s="283">
        <v>0</v>
      </c>
      <c r="CI26" s="278">
        <v>1</v>
      </c>
      <c r="CJ26" s="293" t="s">
        <v>57</v>
      </c>
      <c r="CK26" s="278">
        <v>1</v>
      </c>
      <c r="CL26" s="281">
        <v>0</v>
      </c>
      <c r="CM26" s="278">
        <v>1</v>
      </c>
      <c r="CN26" s="278">
        <v>1</v>
      </c>
      <c r="CO26" s="293" t="s">
        <v>57</v>
      </c>
      <c r="CP26" s="293" t="s">
        <v>57</v>
      </c>
      <c r="CQ26" s="281">
        <v>0</v>
      </c>
      <c r="CR26" s="278">
        <v>1</v>
      </c>
      <c r="CS26" s="281">
        <v>0</v>
      </c>
      <c r="CT26" s="278">
        <v>1</v>
      </c>
      <c r="CU26" s="278">
        <v>1</v>
      </c>
      <c r="CV26" s="281">
        <v>0</v>
      </c>
      <c r="CW26" s="283">
        <v>0</v>
      </c>
      <c r="CX26" s="283">
        <v>0</v>
      </c>
      <c r="CY26" s="281">
        <v>0</v>
      </c>
      <c r="CZ26" s="278">
        <v>1</v>
      </c>
      <c r="DA26" s="283">
        <v>0</v>
      </c>
      <c r="DB26" s="278">
        <v>1</v>
      </c>
      <c r="DC26" s="293" t="s">
        <v>57</v>
      </c>
      <c r="DD26" s="281">
        <v>0</v>
      </c>
      <c r="DE26" s="293" t="s">
        <v>57</v>
      </c>
      <c r="DF26" s="278">
        <v>1</v>
      </c>
      <c r="DG26" s="293" t="s">
        <v>57</v>
      </c>
      <c r="DH26" s="293" t="s">
        <v>57</v>
      </c>
      <c r="DI26" s="293" t="s">
        <v>57</v>
      </c>
      <c r="DJ26" s="281">
        <v>0</v>
      </c>
      <c r="DK26" s="281">
        <v>0</v>
      </c>
      <c r="DL26" s="278">
        <v>1</v>
      </c>
      <c r="DM26" s="278">
        <v>1</v>
      </c>
      <c r="DN26" s="293" t="s">
        <v>57</v>
      </c>
      <c r="DO26" s="293" t="s">
        <v>57</v>
      </c>
      <c r="DP26" s="293" t="s">
        <v>57</v>
      </c>
      <c r="DQ26" s="293" t="s">
        <v>57</v>
      </c>
      <c r="DR26" s="293" t="s">
        <v>57</v>
      </c>
      <c r="DS26" s="278">
        <v>1</v>
      </c>
      <c r="DT26" s="278">
        <v>1</v>
      </c>
      <c r="DU26" s="278">
        <v>1</v>
      </c>
      <c r="DV26" s="278">
        <v>1</v>
      </c>
      <c r="DW26" s="293" t="s">
        <v>57</v>
      </c>
      <c r="DX26" s="278">
        <v>1</v>
      </c>
      <c r="DY26" s="281">
        <v>0</v>
      </c>
      <c r="DZ26" s="282">
        <v>1</v>
      </c>
      <c r="EA26" s="281">
        <v>0</v>
      </c>
      <c r="EB26" s="293" t="s">
        <v>57</v>
      </c>
      <c r="EC26" s="278">
        <v>1</v>
      </c>
      <c r="ED26" s="293" t="s">
        <v>57</v>
      </c>
      <c r="EE26" s="293" t="s">
        <v>57</v>
      </c>
      <c r="EF26" s="281">
        <v>0</v>
      </c>
      <c r="EG26" s="278">
        <v>1</v>
      </c>
      <c r="EH26" s="278">
        <v>1</v>
      </c>
      <c r="EI26" s="281">
        <v>0</v>
      </c>
      <c r="EJ26" s="281">
        <v>0</v>
      </c>
      <c r="EK26" s="282">
        <v>1</v>
      </c>
      <c r="EL26" s="281">
        <v>0</v>
      </c>
      <c r="EM26" s="278">
        <v>1</v>
      </c>
      <c r="EN26" s="278">
        <v>1</v>
      </c>
      <c r="EO26" s="278">
        <v>1</v>
      </c>
      <c r="EP26" s="278">
        <v>1</v>
      </c>
      <c r="EQ26" s="278">
        <v>1</v>
      </c>
      <c r="ER26" s="278">
        <v>1</v>
      </c>
      <c r="ES26" s="278">
        <v>1</v>
      </c>
      <c r="ET26" s="282">
        <v>1</v>
      </c>
      <c r="EU26" s="278">
        <v>1</v>
      </c>
      <c r="EV26" s="278">
        <v>1</v>
      </c>
      <c r="EW26" s="278">
        <v>1</v>
      </c>
      <c r="EX26" s="278">
        <v>1</v>
      </c>
      <c r="EY26" s="278">
        <v>1</v>
      </c>
      <c r="EZ26" s="278">
        <v>1</v>
      </c>
      <c r="FA26" s="278">
        <v>1</v>
      </c>
      <c r="FB26" s="278">
        <v>1</v>
      </c>
      <c r="FC26" s="284">
        <f t="shared" si="2"/>
        <v>93</v>
      </c>
      <c r="FD26" s="285">
        <f t="shared" si="4"/>
        <v>0.80172413793103448</v>
      </c>
      <c r="FE26" s="286">
        <f t="shared" si="1"/>
        <v>21</v>
      </c>
      <c r="FF26" s="287"/>
      <c r="FG26" s="5">
        <v>1</v>
      </c>
      <c r="FH26" s="254">
        <v>1664973</v>
      </c>
      <c r="FI26" s="97">
        <v>2494.319731</v>
      </c>
      <c r="FJ26" s="97">
        <v>19800.7</v>
      </c>
      <c r="FK26" s="310">
        <v>19230.640369645396</v>
      </c>
      <c r="FL26" s="250">
        <v>8553.577553000001</v>
      </c>
      <c r="FM26" s="250">
        <v>26025.811550999999</v>
      </c>
      <c r="FN26" s="250">
        <v>0</v>
      </c>
      <c r="FO26" s="288"/>
    </row>
    <row r="27" spans="1:171" ht="15" customHeight="1">
      <c r="A27" s="275" t="s">
        <v>180</v>
      </c>
      <c r="B27" s="289" t="s">
        <v>25</v>
      </c>
      <c r="C27" s="277">
        <v>1</v>
      </c>
      <c r="D27" s="278">
        <v>1</v>
      </c>
      <c r="E27" s="98">
        <v>47852517240</v>
      </c>
      <c r="F27" s="98">
        <v>47852517240</v>
      </c>
      <c r="G27" s="98">
        <f t="shared" si="0"/>
        <v>0</v>
      </c>
      <c r="H27" s="281">
        <v>0</v>
      </c>
      <c r="I27" s="300">
        <v>0</v>
      </c>
      <c r="J27" s="278">
        <v>1</v>
      </c>
      <c r="K27" s="278">
        <v>1</v>
      </c>
      <c r="L27" s="278">
        <v>1</v>
      </c>
      <c r="M27" s="278">
        <v>1</v>
      </c>
      <c r="N27" s="278">
        <v>1</v>
      </c>
      <c r="O27" s="280" t="s">
        <v>57</v>
      </c>
      <c r="P27" s="278">
        <v>1</v>
      </c>
      <c r="Q27" s="283">
        <v>0</v>
      </c>
      <c r="R27" s="278">
        <v>1</v>
      </c>
      <c r="S27" s="278">
        <v>1</v>
      </c>
      <c r="T27" s="283">
        <v>0</v>
      </c>
      <c r="U27" s="278">
        <v>1</v>
      </c>
      <c r="V27" s="278">
        <v>1</v>
      </c>
      <c r="W27" s="278">
        <v>1</v>
      </c>
      <c r="X27" s="278">
        <v>1</v>
      </c>
      <c r="Y27" s="278">
        <v>1</v>
      </c>
      <c r="Z27" s="278">
        <v>1</v>
      </c>
      <c r="AA27" s="278">
        <v>1</v>
      </c>
      <c r="AB27" s="278">
        <v>1</v>
      </c>
      <c r="AC27" s="278">
        <v>1</v>
      </c>
      <c r="AD27" s="278">
        <v>1</v>
      </c>
      <c r="AE27" s="278">
        <v>1</v>
      </c>
      <c r="AF27" s="278">
        <v>1</v>
      </c>
      <c r="AG27" s="280" t="s">
        <v>57</v>
      </c>
      <c r="AH27" s="280" t="s">
        <v>57</v>
      </c>
      <c r="AI27" s="280" t="s">
        <v>57</v>
      </c>
      <c r="AJ27" s="280" t="s">
        <v>57</v>
      </c>
      <c r="AK27" s="280" t="s">
        <v>57</v>
      </c>
      <c r="AL27" s="280" t="s">
        <v>57</v>
      </c>
      <c r="AM27" s="280" t="s">
        <v>57</v>
      </c>
      <c r="AN27" s="280" t="s">
        <v>57</v>
      </c>
      <c r="AO27" s="280" t="s">
        <v>57</v>
      </c>
      <c r="AP27" s="280" t="s">
        <v>57</v>
      </c>
      <c r="AQ27" s="280" t="s">
        <v>57</v>
      </c>
      <c r="AR27" s="280" t="s">
        <v>57</v>
      </c>
      <c r="AS27" s="280" t="s">
        <v>57</v>
      </c>
      <c r="AT27" s="278">
        <v>1</v>
      </c>
      <c r="AU27" s="278">
        <v>1</v>
      </c>
      <c r="AV27" s="278">
        <v>1</v>
      </c>
      <c r="AW27" s="278">
        <v>1</v>
      </c>
      <c r="AX27" s="278">
        <v>1</v>
      </c>
      <c r="AY27" s="278">
        <v>1</v>
      </c>
      <c r="AZ27" s="278">
        <v>1</v>
      </c>
      <c r="BA27" s="278">
        <v>1</v>
      </c>
      <c r="BB27" s="278">
        <v>1</v>
      </c>
      <c r="BC27" s="278">
        <v>1</v>
      </c>
      <c r="BD27" s="278">
        <v>1</v>
      </c>
      <c r="BE27" s="278">
        <v>1</v>
      </c>
      <c r="BF27" s="281">
        <v>0</v>
      </c>
      <c r="BG27" s="278">
        <v>1</v>
      </c>
      <c r="BH27" s="278">
        <v>1</v>
      </c>
      <c r="BI27" s="280" t="s">
        <v>57</v>
      </c>
      <c r="BJ27" s="278">
        <v>1</v>
      </c>
      <c r="BK27" s="278">
        <v>1</v>
      </c>
      <c r="BL27" s="280" t="s">
        <v>57</v>
      </c>
      <c r="BM27" s="280" t="s">
        <v>57</v>
      </c>
      <c r="BN27" s="278">
        <v>1</v>
      </c>
      <c r="BO27" s="278">
        <v>1</v>
      </c>
      <c r="BP27" s="280" t="s">
        <v>57</v>
      </c>
      <c r="BQ27" s="278">
        <v>1</v>
      </c>
      <c r="BR27" s="278">
        <v>1</v>
      </c>
      <c r="BS27" s="278">
        <v>1</v>
      </c>
      <c r="BT27" s="281">
        <v>0</v>
      </c>
      <c r="BU27" s="278">
        <v>1</v>
      </c>
      <c r="BV27" s="278">
        <v>1</v>
      </c>
      <c r="BW27" s="278">
        <v>1</v>
      </c>
      <c r="BX27" s="278">
        <v>1</v>
      </c>
      <c r="BY27" s="278">
        <v>1</v>
      </c>
      <c r="BZ27" s="278">
        <v>1</v>
      </c>
      <c r="CA27" s="278">
        <v>1</v>
      </c>
      <c r="CB27" s="281">
        <v>0</v>
      </c>
      <c r="CC27" s="278">
        <v>1</v>
      </c>
      <c r="CD27" s="281">
        <v>0</v>
      </c>
      <c r="CE27" s="278">
        <v>1</v>
      </c>
      <c r="CF27" s="281">
        <v>0</v>
      </c>
      <c r="CG27" s="278">
        <v>1</v>
      </c>
      <c r="CH27" s="278">
        <v>1</v>
      </c>
      <c r="CI27" s="281">
        <v>0</v>
      </c>
      <c r="CJ27" s="280" t="s">
        <v>57</v>
      </c>
      <c r="CK27" s="281">
        <v>0</v>
      </c>
      <c r="CL27" s="281">
        <v>0</v>
      </c>
      <c r="CM27" s="281">
        <v>0</v>
      </c>
      <c r="CN27" s="283">
        <v>0</v>
      </c>
      <c r="CO27" s="280" t="s">
        <v>57</v>
      </c>
      <c r="CP27" s="280" t="s">
        <v>57</v>
      </c>
      <c r="CQ27" s="281">
        <v>0</v>
      </c>
      <c r="CR27" s="278">
        <v>1</v>
      </c>
      <c r="CS27" s="281">
        <v>0</v>
      </c>
      <c r="CT27" s="278">
        <v>1</v>
      </c>
      <c r="CU27" s="278">
        <v>1</v>
      </c>
      <c r="CV27" s="281">
        <v>0</v>
      </c>
      <c r="CW27" s="281">
        <v>0</v>
      </c>
      <c r="CX27" s="278">
        <v>1</v>
      </c>
      <c r="CY27" s="281">
        <v>0</v>
      </c>
      <c r="CZ27" s="278">
        <v>1</v>
      </c>
      <c r="DA27" s="281">
        <v>0</v>
      </c>
      <c r="DB27" s="278">
        <v>1</v>
      </c>
      <c r="DC27" s="280" t="s">
        <v>57</v>
      </c>
      <c r="DD27" s="281">
        <v>0</v>
      </c>
      <c r="DE27" s="280" t="s">
        <v>57</v>
      </c>
      <c r="DF27" s="278">
        <v>1</v>
      </c>
      <c r="DG27" s="280" t="s">
        <v>57</v>
      </c>
      <c r="DH27" s="280" t="s">
        <v>57</v>
      </c>
      <c r="DI27" s="280" t="s">
        <v>57</v>
      </c>
      <c r="DJ27" s="278">
        <v>1</v>
      </c>
      <c r="DK27" s="281">
        <v>0</v>
      </c>
      <c r="DL27" s="278">
        <v>1</v>
      </c>
      <c r="DM27" s="278">
        <v>1</v>
      </c>
      <c r="DN27" s="280" t="s">
        <v>57</v>
      </c>
      <c r="DO27" s="280" t="s">
        <v>57</v>
      </c>
      <c r="DP27" s="280" t="s">
        <v>57</v>
      </c>
      <c r="DQ27" s="280" t="s">
        <v>57</v>
      </c>
      <c r="DR27" s="280" t="s">
        <v>57</v>
      </c>
      <c r="DS27" s="278">
        <v>1</v>
      </c>
      <c r="DT27" s="278">
        <v>1</v>
      </c>
      <c r="DU27" s="278">
        <v>1</v>
      </c>
      <c r="DV27" s="282">
        <v>1</v>
      </c>
      <c r="DW27" s="280" t="s">
        <v>57</v>
      </c>
      <c r="DX27" s="278">
        <v>1</v>
      </c>
      <c r="DY27" s="281">
        <v>0</v>
      </c>
      <c r="DZ27" s="281">
        <v>0</v>
      </c>
      <c r="EA27" s="281">
        <v>0</v>
      </c>
      <c r="EB27" s="280" t="s">
        <v>57</v>
      </c>
      <c r="EC27" s="278">
        <v>1</v>
      </c>
      <c r="ED27" s="280" t="s">
        <v>57</v>
      </c>
      <c r="EE27" s="280" t="s">
        <v>57</v>
      </c>
      <c r="EF27" s="278">
        <v>1</v>
      </c>
      <c r="EG27" s="278">
        <v>1</v>
      </c>
      <c r="EH27" s="281">
        <v>0</v>
      </c>
      <c r="EI27" s="281">
        <v>0</v>
      </c>
      <c r="EJ27" s="281">
        <v>0</v>
      </c>
      <c r="EK27" s="281">
        <v>0</v>
      </c>
      <c r="EL27" s="278">
        <v>1</v>
      </c>
      <c r="EM27" s="278">
        <v>1</v>
      </c>
      <c r="EN27" s="281">
        <v>0</v>
      </c>
      <c r="EO27" s="281">
        <v>0</v>
      </c>
      <c r="EP27" s="281">
        <v>0</v>
      </c>
      <c r="EQ27" s="281">
        <v>0</v>
      </c>
      <c r="ER27" s="281">
        <v>0</v>
      </c>
      <c r="ES27" s="281">
        <v>0</v>
      </c>
      <c r="ET27" s="281">
        <v>0</v>
      </c>
      <c r="EU27" s="281">
        <v>0</v>
      </c>
      <c r="EV27" s="282">
        <v>1</v>
      </c>
      <c r="EW27" s="282">
        <v>1</v>
      </c>
      <c r="EX27" s="282">
        <v>1</v>
      </c>
      <c r="EY27" s="282">
        <v>1</v>
      </c>
      <c r="EZ27" s="282">
        <v>1</v>
      </c>
      <c r="FA27" s="282">
        <v>1</v>
      </c>
      <c r="FB27" s="278">
        <v>1</v>
      </c>
      <c r="FC27" s="284">
        <f t="shared" si="2"/>
        <v>79</v>
      </c>
      <c r="FD27" s="285">
        <f t="shared" si="4"/>
        <v>0.68103448275862066</v>
      </c>
      <c r="FE27" s="286">
        <f t="shared" si="1"/>
        <v>28</v>
      </c>
      <c r="FF27" s="287"/>
      <c r="FG27" s="5">
        <v>1</v>
      </c>
      <c r="FH27" s="254">
        <v>2835651</v>
      </c>
      <c r="FI27" s="97">
        <v>7860.241</v>
      </c>
      <c r="FJ27" s="97">
        <v>3513.8</v>
      </c>
      <c r="FK27" s="310">
        <v>3387.9659899611811</v>
      </c>
      <c r="FL27" s="250">
        <v>4469.5451569999996</v>
      </c>
      <c r="FM27" s="250">
        <v>43382.972083000001</v>
      </c>
      <c r="FN27" s="250">
        <v>0</v>
      </c>
      <c r="FO27" s="288"/>
    </row>
    <row r="28" spans="1:171" ht="15" customHeight="1">
      <c r="A28" s="275" t="s">
        <v>181</v>
      </c>
      <c r="B28" s="289" t="s">
        <v>26</v>
      </c>
      <c r="C28" s="277">
        <v>1</v>
      </c>
      <c r="D28" s="278">
        <v>1</v>
      </c>
      <c r="E28" s="98">
        <v>54073045010</v>
      </c>
      <c r="F28" s="98">
        <v>54073045010</v>
      </c>
      <c r="G28" s="98">
        <f t="shared" si="0"/>
        <v>0</v>
      </c>
      <c r="H28" s="278">
        <v>1</v>
      </c>
      <c r="I28" s="278">
        <v>1</v>
      </c>
      <c r="J28" s="278">
        <v>1</v>
      </c>
      <c r="K28" s="278">
        <v>1</v>
      </c>
      <c r="L28" s="278">
        <v>1</v>
      </c>
      <c r="M28" s="278">
        <v>1</v>
      </c>
      <c r="N28" s="278">
        <v>1</v>
      </c>
      <c r="O28" s="280" t="s">
        <v>57</v>
      </c>
      <c r="P28" s="278">
        <v>1</v>
      </c>
      <c r="Q28" s="278">
        <v>1</v>
      </c>
      <c r="R28" s="278">
        <v>1</v>
      </c>
      <c r="S28" s="278">
        <v>1</v>
      </c>
      <c r="T28" s="278">
        <v>1</v>
      </c>
      <c r="U28" s="278">
        <v>1</v>
      </c>
      <c r="V28" s="278">
        <v>1</v>
      </c>
      <c r="W28" s="278">
        <v>1</v>
      </c>
      <c r="X28" s="278">
        <v>1</v>
      </c>
      <c r="Y28" s="278">
        <v>1</v>
      </c>
      <c r="Z28" s="278">
        <v>1</v>
      </c>
      <c r="AA28" s="278">
        <v>1</v>
      </c>
      <c r="AB28" s="278">
        <v>1</v>
      </c>
      <c r="AC28" s="278">
        <v>1</v>
      </c>
      <c r="AD28" s="278">
        <v>1</v>
      </c>
      <c r="AE28" s="283">
        <v>0</v>
      </c>
      <c r="AF28" s="283">
        <v>0</v>
      </c>
      <c r="AG28" s="280" t="s">
        <v>57</v>
      </c>
      <c r="AH28" s="280" t="s">
        <v>57</v>
      </c>
      <c r="AI28" s="280" t="s">
        <v>57</v>
      </c>
      <c r="AJ28" s="280" t="s">
        <v>57</v>
      </c>
      <c r="AK28" s="280" t="s">
        <v>57</v>
      </c>
      <c r="AL28" s="280" t="s">
        <v>57</v>
      </c>
      <c r="AM28" s="280" t="s">
        <v>57</v>
      </c>
      <c r="AN28" s="280" t="s">
        <v>57</v>
      </c>
      <c r="AO28" s="280" t="s">
        <v>57</v>
      </c>
      <c r="AP28" s="280" t="s">
        <v>57</v>
      </c>
      <c r="AQ28" s="280" t="s">
        <v>57</v>
      </c>
      <c r="AR28" s="280" t="s">
        <v>57</v>
      </c>
      <c r="AS28" s="280" t="s">
        <v>57</v>
      </c>
      <c r="AT28" s="278">
        <v>1</v>
      </c>
      <c r="AU28" s="278">
        <v>1</v>
      </c>
      <c r="AV28" s="278">
        <v>1</v>
      </c>
      <c r="AW28" s="278">
        <v>1</v>
      </c>
      <c r="AX28" s="278">
        <v>1</v>
      </c>
      <c r="AY28" s="278">
        <v>1</v>
      </c>
      <c r="AZ28" s="278">
        <v>1</v>
      </c>
      <c r="BA28" s="278">
        <v>1</v>
      </c>
      <c r="BB28" s="278">
        <v>1</v>
      </c>
      <c r="BC28" s="278">
        <v>1</v>
      </c>
      <c r="BD28" s="278">
        <v>1</v>
      </c>
      <c r="BE28" s="278">
        <v>1</v>
      </c>
      <c r="BF28" s="278">
        <v>1</v>
      </c>
      <c r="BG28" s="278">
        <v>1</v>
      </c>
      <c r="BH28" s="278">
        <v>1</v>
      </c>
      <c r="BI28" s="280" t="s">
        <v>57</v>
      </c>
      <c r="BJ28" s="278">
        <v>1</v>
      </c>
      <c r="BK28" s="278">
        <v>1</v>
      </c>
      <c r="BL28" s="280" t="s">
        <v>57</v>
      </c>
      <c r="BM28" s="280" t="s">
        <v>57</v>
      </c>
      <c r="BN28" s="278">
        <v>1</v>
      </c>
      <c r="BO28" s="278">
        <v>1</v>
      </c>
      <c r="BP28" s="280" t="s">
        <v>57</v>
      </c>
      <c r="BQ28" s="278">
        <v>1</v>
      </c>
      <c r="BR28" s="278">
        <v>1</v>
      </c>
      <c r="BS28" s="278">
        <v>1</v>
      </c>
      <c r="BT28" s="278">
        <v>1</v>
      </c>
      <c r="BU28" s="278">
        <v>1</v>
      </c>
      <c r="BV28" s="278">
        <v>1</v>
      </c>
      <c r="BW28" s="278">
        <v>1</v>
      </c>
      <c r="BX28" s="278">
        <v>1</v>
      </c>
      <c r="BY28" s="278">
        <v>1</v>
      </c>
      <c r="BZ28" s="278">
        <v>1</v>
      </c>
      <c r="CA28" s="278">
        <v>1</v>
      </c>
      <c r="CB28" s="278">
        <v>1</v>
      </c>
      <c r="CC28" s="278">
        <v>1</v>
      </c>
      <c r="CD28" s="278">
        <v>1</v>
      </c>
      <c r="CE28" s="278">
        <v>1</v>
      </c>
      <c r="CF28" s="278">
        <v>1</v>
      </c>
      <c r="CG28" s="278">
        <v>1</v>
      </c>
      <c r="CH28" s="278">
        <v>1</v>
      </c>
      <c r="CI28" s="278">
        <v>1</v>
      </c>
      <c r="CJ28" s="280" t="s">
        <v>57</v>
      </c>
      <c r="CK28" s="278">
        <v>1</v>
      </c>
      <c r="CL28" s="278">
        <v>1</v>
      </c>
      <c r="CM28" s="281">
        <v>0</v>
      </c>
      <c r="CN28" s="278">
        <v>1</v>
      </c>
      <c r="CO28" s="280" t="s">
        <v>57</v>
      </c>
      <c r="CP28" s="280" t="s">
        <v>57</v>
      </c>
      <c r="CQ28" s="278">
        <v>1</v>
      </c>
      <c r="CR28" s="278">
        <v>1</v>
      </c>
      <c r="CS28" s="278">
        <v>1</v>
      </c>
      <c r="CT28" s="278">
        <v>1</v>
      </c>
      <c r="CU28" s="278">
        <v>1</v>
      </c>
      <c r="CV28" s="278">
        <v>1</v>
      </c>
      <c r="CW28" s="283">
        <v>0</v>
      </c>
      <c r="CX28" s="278">
        <v>1</v>
      </c>
      <c r="CY28" s="278">
        <v>1</v>
      </c>
      <c r="CZ28" s="278">
        <v>1</v>
      </c>
      <c r="DA28" s="278">
        <v>1</v>
      </c>
      <c r="DB28" s="278">
        <v>1</v>
      </c>
      <c r="DC28" s="280" t="s">
        <v>57</v>
      </c>
      <c r="DD28" s="278">
        <v>1</v>
      </c>
      <c r="DE28" s="280" t="s">
        <v>57</v>
      </c>
      <c r="DF28" s="278">
        <v>1</v>
      </c>
      <c r="DG28" s="280" t="s">
        <v>57</v>
      </c>
      <c r="DH28" s="280" t="s">
        <v>57</v>
      </c>
      <c r="DI28" s="280" t="s">
        <v>57</v>
      </c>
      <c r="DJ28" s="278">
        <v>1</v>
      </c>
      <c r="DK28" s="278">
        <v>1</v>
      </c>
      <c r="DL28" s="278">
        <v>1</v>
      </c>
      <c r="DM28" s="278">
        <v>1</v>
      </c>
      <c r="DN28" s="280" t="s">
        <v>57</v>
      </c>
      <c r="DO28" s="280" t="s">
        <v>57</v>
      </c>
      <c r="DP28" s="280" t="s">
        <v>57</v>
      </c>
      <c r="DQ28" s="280" t="s">
        <v>57</v>
      </c>
      <c r="DR28" s="280" t="s">
        <v>57</v>
      </c>
      <c r="DS28" s="278">
        <v>1</v>
      </c>
      <c r="DT28" s="278">
        <v>1</v>
      </c>
      <c r="DU28" s="278">
        <v>1</v>
      </c>
      <c r="DV28" s="278">
        <v>1</v>
      </c>
      <c r="DW28" s="280" t="s">
        <v>57</v>
      </c>
      <c r="DX28" s="278">
        <v>1</v>
      </c>
      <c r="DY28" s="278">
        <v>1</v>
      </c>
      <c r="DZ28" s="278">
        <v>1</v>
      </c>
      <c r="EA28" s="278">
        <v>1</v>
      </c>
      <c r="EB28" s="280" t="s">
        <v>57</v>
      </c>
      <c r="EC28" s="278">
        <v>1</v>
      </c>
      <c r="ED28" s="280" t="s">
        <v>57</v>
      </c>
      <c r="EE28" s="280" t="s">
        <v>57</v>
      </c>
      <c r="EF28" s="278">
        <v>1</v>
      </c>
      <c r="EG28" s="278">
        <v>1</v>
      </c>
      <c r="EH28" s="278">
        <v>1</v>
      </c>
      <c r="EI28" s="278">
        <v>1</v>
      </c>
      <c r="EJ28" s="278">
        <v>1</v>
      </c>
      <c r="EK28" s="278">
        <v>1</v>
      </c>
      <c r="EL28" s="278">
        <v>1</v>
      </c>
      <c r="EM28" s="278">
        <v>1</v>
      </c>
      <c r="EN28" s="278">
        <v>1</v>
      </c>
      <c r="EO28" s="278">
        <v>1</v>
      </c>
      <c r="EP28" s="278">
        <v>1</v>
      </c>
      <c r="EQ28" s="278">
        <v>1</v>
      </c>
      <c r="ER28" s="278">
        <v>1</v>
      </c>
      <c r="ES28" s="278">
        <v>1</v>
      </c>
      <c r="ET28" s="278">
        <v>1</v>
      </c>
      <c r="EU28" s="278">
        <v>1</v>
      </c>
      <c r="EV28" s="278">
        <v>1</v>
      </c>
      <c r="EW28" s="278">
        <v>1</v>
      </c>
      <c r="EX28" s="278">
        <v>1</v>
      </c>
      <c r="EY28" s="278">
        <v>1</v>
      </c>
      <c r="EZ28" s="278">
        <v>1</v>
      </c>
      <c r="FA28" s="278">
        <v>1</v>
      </c>
      <c r="FB28" s="278">
        <v>1</v>
      </c>
      <c r="FC28" s="284">
        <f t="shared" si="2"/>
        <v>112</v>
      </c>
      <c r="FD28" s="285">
        <f t="shared" si="4"/>
        <v>0.96551724137931039</v>
      </c>
      <c r="FE28" s="286">
        <f t="shared" si="1"/>
        <v>11</v>
      </c>
      <c r="FF28" s="287"/>
      <c r="FG28" s="5">
        <v>1</v>
      </c>
      <c r="FH28" s="254">
        <v>3117935</v>
      </c>
      <c r="FI28" s="97">
        <v>5431.604703</v>
      </c>
      <c r="FJ28" s="97">
        <v>5630.5</v>
      </c>
      <c r="FK28" s="310">
        <v>4955.7940531660524</v>
      </c>
      <c r="FL28" s="250">
        <v>5975.5581969999994</v>
      </c>
      <c r="FM28" s="250">
        <v>48097.486813000003</v>
      </c>
      <c r="FN28" s="250">
        <v>0</v>
      </c>
      <c r="FO28" s="288"/>
    </row>
    <row r="29" spans="1:171" ht="15" customHeight="1">
      <c r="A29" s="275" t="s">
        <v>182</v>
      </c>
      <c r="B29" s="289" t="s">
        <v>27</v>
      </c>
      <c r="C29" s="277">
        <v>1</v>
      </c>
      <c r="D29" s="278">
        <v>1</v>
      </c>
      <c r="E29" s="98">
        <v>68406549940</v>
      </c>
      <c r="F29" s="98">
        <v>68432446248</v>
      </c>
      <c r="G29" s="98">
        <f t="shared" si="0"/>
        <v>-25896308</v>
      </c>
      <c r="H29" s="278">
        <v>1</v>
      </c>
      <c r="I29" s="278">
        <v>1</v>
      </c>
      <c r="J29" s="278">
        <v>1</v>
      </c>
      <c r="K29" s="278">
        <v>1</v>
      </c>
      <c r="L29" s="278">
        <v>1</v>
      </c>
      <c r="M29" s="278">
        <v>1</v>
      </c>
      <c r="N29" s="282">
        <v>1</v>
      </c>
      <c r="O29" s="280" t="s">
        <v>57</v>
      </c>
      <c r="P29" s="278">
        <v>1</v>
      </c>
      <c r="Q29" s="278">
        <v>1</v>
      </c>
      <c r="R29" s="278">
        <v>1</v>
      </c>
      <c r="S29" s="278">
        <v>1</v>
      </c>
      <c r="T29" s="279">
        <v>1</v>
      </c>
      <c r="U29" s="278">
        <v>1</v>
      </c>
      <c r="V29" s="282">
        <v>1</v>
      </c>
      <c r="W29" s="278">
        <v>1</v>
      </c>
      <c r="X29" s="282">
        <v>1</v>
      </c>
      <c r="Y29" s="278">
        <v>1</v>
      </c>
      <c r="Z29" s="278">
        <v>1</v>
      </c>
      <c r="AA29" s="278">
        <v>1</v>
      </c>
      <c r="AB29" s="278">
        <v>1</v>
      </c>
      <c r="AC29" s="278">
        <v>1</v>
      </c>
      <c r="AD29" s="278">
        <v>1</v>
      </c>
      <c r="AE29" s="282">
        <v>1</v>
      </c>
      <c r="AF29" s="282">
        <v>1</v>
      </c>
      <c r="AG29" s="280" t="s">
        <v>57</v>
      </c>
      <c r="AH29" s="280" t="s">
        <v>57</v>
      </c>
      <c r="AI29" s="280" t="s">
        <v>57</v>
      </c>
      <c r="AJ29" s="280" t="s">
        <v>57</v>
      </c>
      <c r="AK29" s="280" t="s">
        <v>57</v>
      </c>
      <c r="AL29" s="280" t="s">
        <v>57</v>
      </c>
      <c r="AM29" s="280" t="s">
        <v>57</v>
      </c>
      <c r="AN29" s="280" t="s">
        <v>57</v>
      </c>
      <c r="AO29" s="280" t="s">
        <v>57</v>
      </c>
      <c r="AP29" s="280" t="s">
        <v>57</v>
      </c>
      <c r="AQ29" s="280" t="s">
        <v>57</v>
      </c>
      <c r="AR29" s="280" t="s">
        <v>57</v>
      </c>
      <c r="AS29" s="280" t="s">
        <v>57</v>
      </c>
      <c r="AT29" s="278">
        <v>1</v>
      </c>
      <c r="AU29" s="278">
        <v>1</v>
      </c>
      <c r="AV29" s="278">
        <v>1</v>
      </c>
      <c r="AW29" s="278">
        <v>1</v>
      </c>
      <c r="AX29" s="278">
        <v>1</v>
      </c>
      <c r="AY29" s="278">
        <v>1</v>
      </c>
      <c r="AZ29" s="278">
        <v>1</v>
      </c>
      <c r="BA29" s="278">
        <v>1</v>
      </c>
      <c r="BB29" s="278">
        <v>1</v>
      </c>
      <c r="BC29" s="278">
        <v>1</v>
      </c>
      <c r="BD29" s="278">
        <v>1</v>
      </c>
      <c r="BE29" s="278">
        <v>1</v>
      </c>
      <c r="BF29" s="278">
        <v>1</v>
      </c>
      <c r="BG29" s="278">
        <v>1</v>
      </c>
      <c r="BH29" s="278">
        <v>1</v>
      </c>
      <c r="BI29" s="280" t="s">
        <v>57</v>
      </c>
      <c r="BJ29" s="278">
        <v>1</v>
      </c>
      <c r="BK29" s="278">
        <v>1</v>
      </c>
      <c r="BL29" s="280" t="s">
        <v>57</v>
      </c>
      <c r="BM29" s="280" t="s">
        <v>57</v>
      </c>
      <c r="BN29" s="279">
        <v>1</v>
      </c>
      <c r="BO29" s="278">
        <v>1</v>
      </c>
      <c r="BP29" s="280" t="s">
        <v>57</v>
      </c>
      <c r="BQ29" s="278">
        <v>1</v>
      </c>
      <c r="BR29" s="278">
        <v>1</v>
      </c>
      <c r="BS29" s="278">
        <v>1</v>
      </c>
      <c r="BT29" s="278">
        <v>1</v>
      </c>
      <c r="BU29" s="278">
        <v>1</v>
      </c>
      <c r="BV29" s="278">
        <v>1</v>
      </c>
      <c r="BW29" s="278">
        <v>1</v>
      </c>
      <c r="BX29" s="278">
        <v>1</v>
      </c>
      <c r="BY29" s="278">
        <v>1</v>
      </c>
      <c r="BZ29" s="278">
        <v>1</v>
      </c>
      <c r="CA29" s="278">
        <v>1</v>
      </c>
      <c r="CB29" s="278">
        <v>1</v>
      </c>
      <c r="CC29" s="278">
        <v>1</v>
      </c>
      <c r="CD29" s="278">
        <v>1</v>
      </c>
      <c r="CE29" s="278">
        <v>1</v>
      </c>
      <c r="CF29" s="278">
        <v>1</v>
      </c>
      <c r="CG29" s="278">
        <v>1</v>
      </c>
      <c r="CH29" s="278">
        <v>1</v>
      </c>
      <c r="CI29" s="278">
        <v>1</v>
      </c>
      <c r="CJ29" s="280" t="s">
        <v>57</v>
      </c>
      <c r="CK29" s="278">
        <v>1</v>
      </c>
      <c r="CL29" s="278">
        <v>1</v>
      </c>
      <c r="CM29" s="278">
        <v>1</v>
      </c>
      <c r="CN29" s="278">
        <v>1</v>
      </c>
      <c r="CO29" s="280" t="s">
        <v>57</v>
      </c>
      <c r="CP29" s="280" t="s">
        <v>57</v>
      </c>
      <c r="CQ29" s="283">
        <v>0</v>
      </c>
      <c r="CR29" s="278">
        <v>1</v>
      </c>
      <c r="CS29" s="278">
        <v>1</v>
      </c>
      <c r="CT29" s="278">
        <v>1</v>
      </c>
      <c r="CU29" s="278">
        <v>1</v>
      </c>
      <c r="CV29" s="278">
        <v>1</v>
      </c>
      <c r="CW29" s="278">
        <v>1</v>
      </c>
      <c r="CX29" s="278">
        <v>1</v>
      </c>
      <c r="CY29" s="278">
        <v>1</v>
      </c>
      <c r="CZ29" s="278">
        <v>1</v>
      </c>
      <c r="DA29" s="278">
        <v>1</v>
      </c>
      <c r="DB29" s="278">
        <v>1</v>
      </c>
      <c r="DC29" s="280" t="s">
        <v>57</v>
      </c>
      <c r="DD29" s="278">
        <v>1</v>
      </c>
      <c r="DE29" s="280" t="s">
        <v>57</v>
      </c>
      <c r="DF29" s="278">
        <v>1</v>
      </c>
      <c r="DG29" s="280" t="s">
        <v>57</v>
      </c>
      <c r="DH29" s="280" t="s">
        <v>57</v>
      </c>
      <c r="DI29" s="280" t="s">
        <v>57</v>
      </c>
      <c r="DJ29" s="278">
        <v>1</v>
      </c>
      <c r="DK29" s="278">
        <v>1</v>
      </c>
      <c r="DL29" s="278">
        <v>1</v>
      </c>
      <c r="DM29" s="278">
        <v>1</v>
      </c>
      <c r="DN29" s="280" t="s">
        <v>57</v>
      </c>
      <c r="DO29" s="280" t="s">
        <v>57</v>
      </c>
      <c r="DP29" s="280" t="s">
        <v>57</v>
      </c>
      <c r="DQ29" s="280" t="s">
        <v>57</v>
      </c>
      <c r="DR29" s="280" t="s">
        <v>57</v>
      </c>
      <c r="DS29" s="278">
        <v>1</v>
      </c>
      <c r="DT29" s="278">
        <v>1</v>
      </c>
      <c r="DU29" s="278">
        <v>1</v>
      </c>
      <c r="DV29" s="278">
        <v>1</v>
      </c>
      <c r="DW29" s="280" t="s">
        <v>57</v>
      </c>
      <c r="DX29" s="278">
        <v>1</v>
      </c>
      <c r="DY29" s="283">
        <v>0</v>
      </c>
      <c r="DZ29" s="278">
        <v>1</v>
      </c>
      <c r="EA29" s="278">
        <v>1</v>
      </c>
      <c r="EB29" s="280" t="s">
        <v>57</v>
      </c>
      <c r="EC29" s="278">
        <v>1</v>
      </c>
      <c r="ED29" s="280" t="s">
        <v>57</v>
      </c>
      <c r="EE29" s="280" t="s">
        <v>57</v>
      </c>
      <c r="EF29" s="278">
        <v>1</v>
      </c>
      <c r="EG29" s="281">
        <v>0</v>
      </c>
      <c r="EH29" s="278">
        <v>1</v>
      </c>
      <c r="EI29" s="278">
        <v>1</v>
      </c>
      <c r="EJ29" s="278">
        <v>1</v>
      </c>
      <c r="EK29" s="278">
        <v>1</v>
      </c>
      <c r="EL29" s="278">
        <v>1</v>
      </c>
      <c r="EM29" s="278">
        <v>1</v>
      </c>
      <c r="EN29" s="278">
        <v>1</v>
      </c>
      <c r="EO29" s="278">
        <v>1</v>
      </c>
      <c r="EP29" s="278">
        <v>1</v>
      </c>
      <c r="EQ29" s="278">
        <v>1</v>
      </c>
      <c r="ER29" s="278">
        <v>1</v>
      </c>
      <c r="ES29" s="278">
        <v>1</v>
      </c>
      <c r="ET29" s="278">
        <v>1</v>
      </c>
      <c r="EU29" s="278">
        <v>1</v>
      </c>
      <c r="EV29" s="278">
        <v>1</v>
      </c>
      <c r="EW29" s="278">
        <v>1</v>
      </c>
      <c r="EX29" s="278">
        <v>1</v>
      </c>
      <c r="EY29" s="278">
        <v>1</v>
      </c>
      <c r="EZ29" s="278">
        <v>1</v>
      </c>
      <c r="FA29" s="278">
        <v>1</v>
      </c>
      <c r="FB29" s="282">
        <v>1</v>
      </c>
      <c r="FC29" s="284">
        <f t="shared" si="2"/>
        <v>113</v>
      </c>
      <c r="FD29" s="285">
        <f t="shared" si="4"/>
        <v>0.97413793103448276</v>
      </c>
      <c r="FE29" s="286">
        <f t="shared" si="1"/>
        <v>8</v>
      </c>
      <c r="FF29" s="287"/>
      <c r="FG29" s="5">
        <v>1</v>
      </c>
      <c r="FH29" s="249">
        <v>3019006</v>
      </c>
      <c r="FI29" s="250">
        <v>8156.712485</v>
      </c>
      <c r="FJ29" s="250">
        <v>24035.7</v>
      </c>
      <c r="FK29" s="310">
        <v>22536.572515948843</v>
      </c>
      <c r="FL29" s="250">
        <v>6716.8270139999995</v>
      </c>
      <c r="FM29" s="250">
        <v>57177.288099999998</v>
      </c>
      <c r="FN29" s="250">
        <v>4507.4544180000003</v>
      </c>
      <c r="FO29" s="288"/>
    </row>
    <row r="30" spans="1:171" ht="15" customHeight="1">
      <c r="A30" s="275" t="s">
        <v>183</v>
      </c>
      <c r="B30" s="289" t="s">
        <v>28</v>
      </c>
      <c r="C30" s="277">
        <v>1</v>
      </c>
      <c r="D30" s="278">
        <v>1</v>
      </c>
      <c r="E30" s="98">
        <v>51175882591</v>
      </c>
      <c r="F30" s="98">
        <v>51175882591</v>
      </c>
      <c r="G30" s="98">
        <f t="shared" si="0"/>
        <v>0</v>
      </c>
      <c r="H30" s="278">
        <v>1</v>
      </c>
      <c r="I30" s="281">
        <v>0</v>
      </c>
      <c r="J30" s="278">
        <v>1</v>
      </c>
      <c r="K30" s="278">
        <v>1</v>
      </c>
      <c r="L30" s="278">
        <v>1</v>
      </c>
      <c r="M30" s="278">
        <v>1</v>
      </c>
      <c r="N30" s="278">
        <v>1</v>
      </c>
      <c r="O30" s="280" t="s">
        <v>57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281">
        <v>0</v>
      </c>
      <c r="V30" s="278">
        <v>1</v>
      </c>
      <c r="W30" s="281">
        <v>0</v>
      </c>
      <c r="X30" s="281">
        <v>0</v>
      </c>
      <c r="Y30" s="278">
        <v>1</v>
      </c>
      <c r="Z30" s="282">
        <v>1</v>
      </c>
      <c r="AA30" s="281">
        <v>0</v>
      </c>
      <c r="AB30" s="281">
        <v>0</v>
      </c>
      <c r="AC30" s="278">
        <v>1</v>
      </c>
      <c r="AD30" s="278">
        <v>1</v>
      </c>
      <c r="AE30" s="281">
        <v>0</v>
      </c>
      <c r="AF30" s="281">
        <v>0</v>
      </c>
      <c r="AG30" s="280" t="s">
        <v>57</v>
      </c>
      <c r="AH30" s="280" t="s">
        <v>57</v>
      </c>
      <c r="AI30" s="280" t="s">
        <v>57</v>
      </c>
      <c r="AJ30" s="280" t="s">
        <v>57</v>
      </c>
      <c r="AK30" s="280" t="s">
        <v>57</v>
      </c>
      <c r="AL30" s="280" t="s">
        <v>57</v>
      </c>
      <c r="AM30" s="280" t="s">
        <v>57</v>
      </c>
      <c r="AN30" s="280" t="s">
        <v>57</v>
      </c>
      <c r="AO30" s="280" t="s">
        <v>57</v>
      </c>
      <c r="AP30" s="280" t="s">
        <v>57</v>
      </c>
      <c r="AQ30" s="280" t="s">
        <v>57</v>
      </c>
      <c r="AR30" s="280" t="s">
        <v>57</v>
      </c>
      <c r="AS30" s="280" t="s">
        <v>57</v>
      </c>
      <c r="AT30" s="282">
        <v>1</v>
      </c>
      <c r="AU30" s="278">
        <v>1</v>
      </c>
      <c r="AV30" s="278">
        <v>1</v>
      </c>
      <c r="AW30" s="278">
        <v>1</v>
      </c>
      <c r="AX30" s="278">
        <v>1</v>
      </c>
      <c r="AY30" s="278">
        <v>1</v>
      </c>
      <c r="AZ30" s="278">
        <v>1</v>
      </c>
      <c r="BA30" s="278">
        <v>1</v>
      </c>
      <c r="BB30" s="278">
        <v>1</v>
      </c>
      <c r="BC30" s="281">
        <v>0</v>
      </c>
      <c r="BD30" s="278">
        <v>1</v>
      </c>
      <c r="BE30" s="278">
        <v>1</v>
      </c>
      <c r="BF30" s="278">
        <v>1</v>
      </c>
      <c r="BG30" s="278">
        <v>1</v>
      </c>
      <c r="BH30" s="278">
        <v>1</v>
      </c>
      <c r="BI30" s="280" t="s">
        <v>57</v>
      </c>
      <c r="BJ30" s="278">
        <v>1</v>
      </c>
      <c r="BK30" s="278">
        <v>1</v>
      </c>
      <c r="BL30" s="280" t="s">
        <v>57</v>
      </c>
      <c r="BM30" s="280" t="s">
        <v>57</v>
      </c>
      <c r="BN30" s="278">
        <v>1</v>
      </c>
      <c r="BO30" s="278">
        <v>1</v>
      </c>
      <c r="BP30" s="280" t="s">
        <v>57</v>
      </c>
      <c r="BQ30" s="278">
        <v>1</v>
      </c>
      <c r="BR30" s="278">
        <v>1</v>
      </c>
      <c r="BS30" s="278">
        <v>1</v>
      </c>
      <c r="BT30" s="278">
        <v>1</v>
      </c>
      <c r="BU30" s="278">
        <v>1</v>
      </c>
      <c r="BV30" s="278">
        <v>1</v>
      </c>
      <c r="BW30" s="278">
        <v>1</v>
      </c>
      <c r="BX30" s="278">
        <v>1</v>
      </c>
      <c r="BY30" s="278">
        <v>1</v>
      </c>
      <c r="BZ30" s="278">
        <v>1</v>
      </c>
      <c r="CA30" s="278">
        <v>1</v>
      </c>
      <c r="CB30" s="278">
        <v>1</v>
      </c>
      <c r="CC30" s="278">
        <v>1</v>
      </c>
      <c r="CD30" s="281">
        <v>0</v>
      </c>
      <c r="CE30" s="278">
        <v>1</v>
      </c>
      <c r="CF30" s="278">
        <v>1</v>
      </c>
      <c r="CG30" s="278">
        <v>1</v>
      </c>
      <c r="CH30" s="278">
        <v>1</v>
      </c>
      <c r="CI30" s="278">
        <v>1</v>
      </c>
      <c r="CJ30" s="280" t="s">
        <v>57</v>
      </c>
      <c r="CK30" s="278">
        <v>1</v>
      </c>
      <c r="CL30" s="281">
        <v>0</v>
      </c>
      <c r="CM30" s="281">
        <v>0</v>
      </c>
      <c r="CN30" s="278">
        <v>1</v>
      </c>
      <c r="CO30" s="280" t="s">
        <v>57</v>
      </c>
      <c r="CP30" s="280" t="s">
        <v>57</v>
      </c>
      <c r="CQ30" s="281">
        <v>0</v>
      </c>
      <c r="CR30" s="278">
        <v>1</v>
      </c>
      <c r="CS30" s="278">
        <v>1</v>
      </c>
      <c r="CT30" s="278">
        <v>1</v>
      </c>
      <c r="CU30" s="278">
        <v>1</v>
      </c>
      <c r="CV30" s="281">
        <v>0</v>
      </c>
      <c r="CW30" s="281">
        <v>0</v>
      </c>
      <c r="CX30" s="278">
        <v>1</v>
      </c>
      <c r="CY30" s="278">
        <v>1</v>
      </c>
      <c r="CZ30" s="278">
        <v>1</v>
      </c>
      <c r="DA30" s="278">
        <v>1</v>
      </c>
      <c r="DB30" s="278">
        <v>1</v>
      </c>
      <c r="DC30" s="280" t="s">
        <v>57</v>
      </c>
      <c r="DD30" s="281">
        <v>0</v>
      </c>
      <c r="DE30" s="280" t="s">
        <v>57</v>
      </c>
      <c r="DF30" s="278">
        <v>1</v>
      </c>
      <c r="DG30" s="280" t="s">
        <v>57</v>
      </c>
      <c r="DH30" s="280" t="s">
        <v>57</v>
      </c>
      <c r="DI30" s="280" t="s">
        <v>57</v>
      </c>
      <c r="DJ30" s="278">
        <v>1</v>
      </c>
      <c r="DK30" s="278">
        <v>1</v>
      </c>
      <c r="DL30" s="278">
        <v>1</v>
      </c>
      <c r="DM30" s="278">
        <v>1</v>
      </c>
      <c r="DN30" s="280" t="s">
        <v>57</v>
      </c>
      <c r="DO30" s="280" t="s">
        <v>57</v>
      </c>
      <c r="DP30" s="280" t="s">
        <v>57</v>
      </c>
      <c r="DQ30" s="280" t="s">
        <v>57</v>
      </c>
      <c r="DR30" s="280" t="s">
        <v>57</v>
      </c>
      <c r="DS30" s="278">
        <v>1</v>
      </c>
      <c r="DT30" s="278">
        <v>1</v>
      </c>
      <c r="DU30" s="278">
        <v>1</v>
      </c>
      <c r="DV30" s="278">
        <v>1</v>
      </c>
      <c r="DW30" s="280" t="s">
        <v>57</v>
      </c>
      <c r="DX30" s="278">
        <v>1</v>
      </c>
      <c r="DY30" s="278">
        <v>1</v>
      </c>
      <c r="DZ30" s="278">
        <v>1</v>
      </c>
      <c r="EA30" s="278">
        <v>1</v>
      </c>
      <c r="EB30" s="280" t="s">
        <v>57</v>
      </c>
      <c r="EC30" s="278">
        <v>1</v>
      </c>
      <c r="ED30" s="280" t="s">
        <v>57</v>
      </c>
      <c r="EE30" s="280" t="s">
        <v>57</v>
      </c>
      <c r="EF30" s="281">
        <v>0</v>
      </c>
      <c r="EG30" s="281">
        <v>0</v>
      </c>
      <c r="EH30" s="278">
        <v>1</v>
      </c>
      <c r="EI30" s="281">
        <v>0</v>
      </c>
      <c r="EJ30" s="281">
        <v>0</v>
      </c>
      <c r="EK30" s="278">
        <v>1</v>
      </c>
      <c r="EL30" s="281">
        <v>0</v>
      </c>
      <c r="EM30" s="278">
        <v>1</v>
      </c>
      <c r="EN30" s="278">
        <v>1</v>
      </c>
      <c r="EO30" s="281">
        <v>0</v>
      </c>
      <c r="EP30" s="278">
        <v>1</v>
      </c>
      <c r="EQ30" s="278">
        <v>1</v>
      </c>
      <c r="ER30" s="278">
        <v>1</v>
      </c>
      <c r="ES30" s="278">
        <v>1</v>
      </c>
      <c r="ET30" s="278">
        <v>1</v>
      </c>
      <c r="EU30" s="281">
        <v>0</v>
      </c>
      <c r="EV30" s="278">
        <v>1</v>
      </c>
      <c r="EW30" s="278">
        <v>1</v>
      </c>
      <c r="EX30" s="278">
        <v>1</v>
      </c>
      <c r="EY30" s="278">
        <v>1</v>
      </c>
      <c r="EZ30" s="278">
        <v>1</v>
      </c>
      <c r="FA30" s="278">
        <v>1</v>
      </c>
      <c r="FB30" s="278">
        <v>1</v>
      </c>
      <c r="FC30" s="284">
        <f t="shared" si="2"/>
        <v>88</v>
      </c>
      <c r="FD30" s="285">
        <f t="shared" si="4"/>
        <v>0.75862068965517238</v>
      </c>
      <c r="FE30" s="286">
        <f t="shared" si="1"/>
        <v>24</v>
      </c>
      <c r="FF30" s="287"/>
      <c r="FG30" s="6">
        <v>0</v>
      </c>
      <c r="FH30" s="254">
        <v>2530298</v>
      </c>
      <c r="FI30" s="97">
        <v>19244.082300999999</v>
      </c>
      <c r="FJ30" s="97">
        <v>4518.3999999999996</v>
      </c>
      <c r="FK30" s="310">
        <v>4321.4945568398525</v>
      </c>
      <c r="FL30" s="250">
        <v>2800.9543829999998</v>
      </c>
      <c r="FM30" s="250">
        <v>48374.928207999998</v>
      </c>
      <c r="FN30" s="250">
        <v>0</v>
      </c>
      <c r="FO30" s="288"/>
    </row>
    <row r="31" spans="1:171" ht="15" customHeight="1">
      <c r="A31" s="275" t="s">
        <v>184</v>
      </c>
      <c r="B31" s="289" t="s">
        <v>29</v>
      </c>
      <c r="C31" s="277">
        <v>1</v>
      </c>
      <c r="D31" s="278">
        <v>1</v>
      </c>
      <c r="E31" s="98">
        <v>54933398535</v>
      </c>
      <c r="F31" s="98">
        <v>54933398535</v>
      </c>
      <c r="G31" s="98">
        <f t="shared" si="0"/>
        <v>0</v>
      </c>
      <c r="H31" s="278">
        <v>1</v>
      </c>
      <c r="I31" s="278">
        <v>1</v>
      </c>
      <c r="J31" s="278">
        <v>1</v>
      </c>
      <c r="K31" s="278">
        <v>1</v>
      </c>
      <c r="L31" s="278">
        <v>1</v>
      </c>
      <c r="M31" s="278">
        <v>1</v>
      </c>
      <c r="N31" s="278">
        <v>1</v>
      </c>
      <c r="O31" s="280" t="s">
        <v>57</v>
      </c>
      <c r="P31" s="278">
        <v>1</v>
      </c>
      <c r="Q31" s="278">
        <v>1</v>
      </c>
      <c r="R31" s="278">
        <v>1</v>
      </c>
      <c r="S31" s="278">
        <v>1</v>
      </c>
      <c r="T31" s="278">
        <v>1</v>
      </c>
      <c r="U31" s="278">
        <v>1</v>
      </c>
      <c r="V31" s="278">
        <v>1</v>
      </c>
      <c r="W31" s="278">
        <v>1</v>
      </c>
      <c r="X31" s="278">
        <v>1</v>
      </c>
      <c r="Y31" s="278">
        <v>1</v>
      </c>
      <c r="Z31" s="278">
        <v>1</v>
      </c>
      <c r="AA31" s="278">
        <v>1</v>
      </c>
      <c r="AB31" s="278">
        <v>1</v>
      </c>
      <c r="AC31" s="278">
        <v>1</v>
      </c>
      <c r="AD31" s="278">
        <v>1</v>
      </c>
      <c r="AE31" s="278">
        <v>1</v>
      </c>
      <c r="AF31" s="283">
        <v>0</v>
      </c>
      <c r="AG31" s="280" t="s">
        <v>57</v>
      </c>
      <c r="AH31" s="280" t="s">
        <v>57</v>
      </c>
      <c r="AI31" s="280" t="s">
        <v>57</v>
      </c>
      <c r="AJ31" s="280" t="s">
        <v>57</v>
      </c>
      <c r="AK31" s="280" t="s">
        <v>57</v>
      </c>
      <c r="AL31" s="280" t="s">
        <v>57</v>
      </c>
      <c r="AM31" s="280" t="s">
        <v>57</v>
      </c>
      <c r="AN31" s="280" t="s">
        <v>57</v>
      </c>
      <c r="AO31" s="280" t="s">
        <v>57</v>
      </c>
      <c r="AP31" s="280" t="s">
        <v>57</v>
      </c>
      <c r="AQ31" s="280" t="s">
        <v>57</v>
      </c>
      <c r="AR31" s="280" t="s">
        <v>57</v>
      </c>
      <c r="AS31" s="280" t="s">
        <v>57</v>
      </c>
      <c r="AT31" s="278">
        <v>1</v>
      </c>
      <c r="AU31" s="278">
        <v>1</v>
      </c>
      <c r="AV31" s="278">
        <v>1</v>
      </c>
      <c r="AW31" s="278">
        <v>1</v>
      </c>
      <c r="AX31" s="278">
        <v>1</v>
      </c>
      <c r="AY31" s="283">
        <v>0</v>
      </c>
      <c r="AZ31" s="278">
        <v>1</v>
      </c>
      <c r="BA31" s="278">
        <v>1</v>
      </c>
      <c r="BB31" s="278">
        <v>1</v>
      </c>
      <c r="BC31" s="278">
        <v>1</v>
      </c>
      <c r="BD31" s="278">
        <v>1</v>
      </c>
      <c r="BE31" s="278">
        <v>1</v>
      </c>
      <c r="BF31" s="278">
        <v>1</v>
      </c>
      <c r="BG31" s="278">
        <v>1</v>
      </c>
      <c r="BH31" s="278">
        <v>1</v>
      </c>
      <c r="BI31" s="280" t="s">
        <v>57</v>
      </c>
      <c r="BJ31" s="278">
        <v>1</v>
      </c>
      <c r="BK31" s="281">
        <v>0</v>
      </c>
      <c r="BL31" s="280" t="s">
        <v>57</v>
      </c>
      <c r="BM31" s="280" t="s">
        <v>57</v>
      </c>
      <c r="BN31" s="281">
        <v>0</v>
      </c>
      <c r="BO31" s="278">
        <v>1</v>
      </c>
      <c r="BP31" s="280" t="s">
        <v>57</v>
      </c>
      <c r="BQ31" s="278">
        <v>1</v>
      </c>
      <c r="BR31" s="278">
        <v>1</v>
      </c>
      <c r="BS31" s="278">
        <v>1</v>
      </c>
      <c r="BT31" s="283">
        <v>0</v>
      </c>
      <c r="BU31" s="278">
        <v>1</v>
      </c>
      <c r="BV31" s="278">
        <v>1</v>
      </c>
      <c r="BW31" s="278">
        <v>1</v>
      </c>
      <c r="BX31" s="278">
        <v>1</v>
      </c>
      <c r="BY31" s="278">
        <v>1</v>
      </c>
      <c r="BZ31" s="278">
        <v>1</v>
      </c>
      <c r="CA31" s="278">
        <v>1</v>
      </c>
      <c r="CB31" s="281">
        <v>0</v>
      </c>
      <c r="CC31" s="278">
        <v>1</v>
      </c>
      <c r="CD31" s="278">
        <v>1</v>
      </c>
      <c r="CE31" s="278">
        <v>1</v>
      </c>
      <c r="CF31" s="278">
        <v>1</v>
      </c>
      <c r="CG31" s="278">
        <v>1</v>
      </c>
      <c r="CH31" s="278">
        <v>1</v>
      </c>
      <c r="CI31" s="278">
        <v>1</v>
      </c>
      <c r="CJ31" s="280" t="s">
        <v>57</v>
      </c>
      <c r="CK31" s="278">
        <v>1</v>
      </c>
      <c r="CL31" s="278">
        <v>1</v>
      </c>
      <c r="CM31" s="278">
        <v>1</v>
      </c>
      <c r="CN31" s="278">
        <v>1</v>
      </c>
      <c r="CO31" s="280" t="s">
        <v>57</v>
      </c>
      <c r="CP31" s="280" t="s">
        <v>57</v>
      </c>
      <c r="CQ31" s="278">
        <v>1</v>
      </c>
      <c r="CR31" s="278">
        <v>1</v>
      </c>
      <c r="CS31" s="278">
        <v>1</v>
      </c>
      <c r="CT31" s="278">
        <v>1</v>
      </c>
      <c r="CU31" s="278">
        <v>1</v>
      </c>
      <c r="CV31" s="278">
        <v>1</v>
      </c>
      <c r="CW31" s="278">
        <v>1</v>
      </c>
      <c r="CX31" s="278">
        <v>1</v>
      </c>
      <c r="CY31" s="278">
        <v>1</v>
      </c>
      <c r="CZ31" s="278">
        <v>1</v>
      </c>
      <c r="DA31" s="278">
        <v>1</v>
      </c>
      <c r="DB31" s="278">
        <v>1</v>
      </c>
      <c r="DC31" s="280" t="s">
        <v>57</v>
      </c>
      <c r="DD31" s="278">
        <v>1</v>
      </c>
      <c r="DE31" s="280" t="s">
        <v>57</v>
      </c>
      <c r="DF31" s="278">
        <v>1</v>
      </c>
      <c r="DG31" s="280" t="s">
        <v>57</v>
      </c>
      <c r="DH31" s="280" t="s">
        <v>57</v>
      </c>
      <c r="DI31" s="280" t="s">
        <v>57</v>
      </c>
      <c r="DJ31" s="278">
        <v>1</v>
      </c>
      <c r="DK31" s="281">
        <v>0</v>
      </c>
      <c r="DL31" s="278">
        <v>1</v>
      </c>
      <c r="DM31" s="278">
        <v>1</v>
      </c>
      <c r="DN31" s="280" t="s">
        <v>57</v>
      </c>
      <c r="DO31" s="280" t="s">
        <v>57</v>
      </c>
      <c r="DP31" s="280" t="s">
        <v>57</v>
      </c>
      <c r="DQ31" s="280" t="s">
        <v>57</v>
      </c>
      <c r="DR31" s="280" t="s">
        <v>57</v>
      </c>
      <c r="DS31" s="278">
        <v>1</v>
      </c>
      <c r="DT31" s="278">
        <v>1</v>
      </c>
      <c r="DU31" s="278">
        <v>1</v>
      </c>
      <c r="DV31" s="278">
        <v>1</v>
      </c>
      <c r="DW31" s="280" t="s">
        <v>57</v>
      </c>
      <c r="DX31" s="278">
        <v>1</v>
      </c>
      <c r="DY31" s="278">
        <v>1</v>
      </c>
      <c r="DZ31" s="281">
        <v>0</v>
      </c>
      <c r="EA31" s="281">
        <v>0</v>
      </c>
      <c r="EB31" s="280" t="s">
        <v>57</v>
      </c>
      <c r="EC31" s="283">
        <v>0</v>
      </c>
      <c r="ED31" s="280" t="s">
        <v>57</v>
      </c>
      <c r="EE31" s="280" t="s">
        <v>57</v>
      </c>
      <c r="EF31" s="281">
        <v>0</v>
      </c>
      <c r="EG31" s="278">
        <v>1</v>
      </c>
      <c r="EH31" s="283">
        <v>0</v>
      </c>
      <c r="EI31" s="278">
        <v>1</v>
      </c>
      <c r="EJ31" s="281">
        <v>0</v>
      </c>
      <c r="EK31" s="281">
        <v>0</v>
      </c>
      <c r="EL31" s="281">
        <v>0</v>
      </c>
      <c r="EM31" s="283">
        <v>0</v>
      </c>
      <c r="EN31" s="278">
        <v>1</v>
      </c>
      <c r="EO31" s="278">
        <v>1</v>
      </c>
      <c r="EP31" s="278">
        <v>1</v>
      </c>
      <c r="EQ31" s="281">
        <v>0</v>
      </c>
      <c r="ER31" s="278">
        <v>1</v>
      </c>
      <c r="ES31" s="278">
        <v>1</v>
      </c>
      <c r="ET31" s="278">
        <v>1</v>
      </c>
      <c r="EU31" s="278">
        <v>1</v>
      </c>
      <c r="EV31" s="278">
        <v>1</v>
      </c>
      <c r="EW31" s="278">
        <v>1</v>
      </c>
      <c r="EX31" s="278">
        <v>1</v>
      </c>
      <c r="EY31" s="278">
        <v>1</v>
      </c>
      <c r="EZ31" s="278">
        <v>1</v>
      </c>
      <c r="FA31" s="278">
        <v>1</v>
      </c>
      <c r="FB31" s="278">
        <v>1</v>
      </c>
      <c r="FC31" s="284">
        <f t="shared" si="2"/>
        <v>99</v>
      </c>
      <c r="FD31" s="285">
        <f t="shared" si="4"/>
        <v>0.85344827586206895</v>
      </c>
      <c r="FE31" s="286">
        <f t="shared" si="1"/>
        <v>19</v>
      </c>
      <c r="FF31" s="287"/>
      <c r="FG31" s="6">
        <v>0</v>
      </c>
      <c r="FH31" s="254">
        <v>3605885</v>
      </c>
      <c r="FI31" s="97">
        <v>23245.956701999999</v>
      </c>
      <c r="FJ31" s="97">
        <v>13501.2</v>
      </c>
      <c r="FK31" s="310">
        <v>14394.209805854847</v>
      </c>
      <c r="FL31" s="250">
        <v>6863.8125250000012</v>
      </c>
      <c r="FM31" s="250">
        <v>48069.586009999999</v>
      </c>
      <c r="FN31" s="250">
        <v>0</v>
      </c>
      <c r="FO31" s="288"/>
    </row>
    <row r="32" spans="1:171" ht="15" customHeight="1">
      <c r="A32" s="275" t="s">
        <v>185</v>
      </c>
      <c r="B32" s="289" t="s">
        <v>30</v>
      </c>
      <c r="C32" s="277">
        <v>1</v>
      </c>
      <c r="D32" s="278">
        <v>1</v>
      </c>
      <c r="E32" s="98">
        <v>18705109588.91</v>
      </c>
      <c r="F32" s="98">
        <v>18705109588.91</v>
      </c>
      <c r="G32" s="98">
        <f t="shared" si="0"/>
        <v>0</v>
      </c>
      <c r="H32" s="292">
        <v>1</v>
      </c>
      <c r="I32" s="294">
        <v>1</v>
      </c>
      <c r="J32" s="292">
        <v>1</v>
      </c>
      <c r="K32" s="292">
        <v>1</v>
      </c>
      <c r="L32" s="292">
        <v>1</v>
      </c>
      <c r="M32" s="292">
        <v>1</v>
      </c>
      <c r="N32" s="292">
        <v>1</v>
      </c>
      <c r="O32" s="293" t="s">
        <v>57</v>
      </c>
      <c r="P32" s="292">
        <v>1</v>
      </c>
      <c r="Q32" s="292">
        <v>1</v>
      </c>
      <c r="R32" s="292">
        <v>1</v>
      </c>
      <c r="S32" s="292">
        <v>1</v>
      </c>
      <c r="T32" s="292">
        <v>1</v>
      </c>
      <c r="U32" s="292">
        <v>1</v>
      </c>
      <c r="V32" s="292">
        <v>1</v>
      </c>
      <c r="W32" s="292">
        <v>1</v>
      </c>
      <c r="X32" s="294">
        <v>1</v>
      </c>
      <c r="Y32" s="292">
        <v>1</v>
      </c>
      <c r="Z32" s="292">
        <v>1</v>
      </c>
      <c r="AA32" s="292">
        <v>1</v>
      </c>
      <c r="AB32" s="292">
        <v>1</v>
      </c>
      <c r="AC32" s="278">
        <v>1</v>
      </c>
      <c r="AD32" s="278">
        <v>1</v>
      </c>
      <c r="AE32" s="278">
        <v>1</v>
      </c>
      <c r="AF32" s="278">
        <v>1</v>
      </c>
      <c r="AG32" s="280" t="s">
        <v>57</v>
      </c>
      <c r="AH32" s="280" t="s">
        <v>57</v>
      </c>
      <c r="AI32" s="280" t="s">
        <v>57</v>
      </c>
      <c r="AJ32" s="280" t="s">
        <v>57</v>
      </c>
      <c r="AK32" s="280" t="s">
        <v>57</v>
      </c>
      <c r="AL32" s="280" t="s">
        <v>57</v>
      </c>
      <c r="AM32" s="280" t="s">
        <v>57</v>
      </c>
      <c r="AN32" s="280" t="s">
        <v>57</v>
      </c>
      <c r="AO32" s="280" t="s">
        <v>57</v>
      </c>
      <c r="AP32" s="280" t="s">
        <v>57</v>
      </c>
      <c r="AQ32" s="280" t="s">
        <v>57</v>
      </c>
      <c r="AR32" s="293" t="s">
        <v>57</v>
      </c>
      <c r="AS32" s="293" t="s">
        <v>57</v>
      </c>
      <c r="AT32" s="292">
        <v>1</v>
      </c>
      <c r="AU32" s="292">
        <v>1</v>
      </c>
      <c r="AV32" s="292">
        <v>1</v>
      </c>
      <c r="AW32" s="292">
        <v>1</v>
      </c>
      <c r="AX32" s="292">
        <v>1</v>
      </c>
      <c r="AY32" s="292">
        <v>1</v>
      </c>
      <c r="AZ32" s="278">
        <v>1</v>
      </c>
      <c r="BA32" s="292">
        <v>1</v>
      </c>
      <c r="BB32" s="292">
        <v>1</v>
      </c>
      <c r="BC32" s="292">
        <v>1</v>
      </c>
      <c r="BD32" s="292">
        <v>1</v>
      </c>
      <c r="BE32" s="292">
        <v>1</v>
      </c>
      <c r="BF32" s="292">
        <v>1</v>
      </c>
      <c r="BG32" s="278">
        <v>1</v>
      </c>
      <c r="BH32" s="278">
        <v>1</v>
      </c>
      <c r="BI32" s="293" t="s">
        <v>57</v>
      </c>
      <c r="BJ32" s="278">
        <v>1</v>
      </c>
      <c r="BK32" s="278">
        <v>1</v>
      </c>
      <c r="BL32" s="293" t="s">
        <v>57</v>
      </c>
      <c r="BM32" s="293" t="s">
        <v>57</v>
      </c>
      <c r="BN32" s="279">
        <v>1</v>
      </c>
      <c r="BO32" s="278">
        <v>1</v>
      </c>
      <c r="BP32" s="293" t="s">
        <v>57</v>
      </c>
      <c r="BQ32" s="278">
        <v>1</v>
      </c>
      <c r="BR32" s="278">
        <v>1</v>
      </c>
      <c r="BS32" s="278">
        <v>1</v>
      </c>
      <c r="BT32" s="278">
        <v>1</v>
      </c>
      <c r="BU32" s="278">
        <v>1</v>
      </c>
      <c r="BV32" s="278">
        <v>1</v>
      </c>
      <c r="BW32" s="278">
        <v>1</v>
      </c>
      <c r="BX32" s="278">
        <v>1</v>
      </c>
      <c r="BY32" s="278">
        <v>1</v>
      </c>
      <c r="BZ32" s="278">
        <v>1</v>
      </c>
      <c r="CA32" s="278">
        <v>1</v>
      </c>
      <c r="CB32" s="278">
        <v>1</v>
      </c>
      <c r="CC32" s="278">
        <v>1</v>
      </c>
      <c r="CD32" s="278">
        <v>1</v>
      </c>
      <c r="CE32" s="278">
        <v>1</v>
      </c>
      <c r="CF32" s="278">
        <v>1</v>
      </c>
      <c r="CG32" s="278">
        <v>1</v>
      </c>
      <c r="CH32" s="278">
        <v>1</v>
      </c>
      <c r="CI32" s="278">
        <v>1</v>
      </c>
      <c r="CJ32" s="293" t="s">
        <v>57</v>
      </c>
      <c r="CK32" s="278">
        <v>1</v>
      </c>
      <c r="CL32" s="278">
        <v>1</v>
      </c>
      <c r="CM32" s="292">
        <v>1</v>
      </c>
      <c r="CN32" s="278">
        <v>1</v>
      </c>
      <c r="CO32" s="293" t="s">
        <v>57</v>
      </c>
      <c r="CP32" s="293" t="s">
        <v>57</v>
      </c>
      <c r="CQ32" s="278">
        <v>1</v>
      </c>
      <c r="CR32" s="278">
        <v>1</v>
      </c>
      <c r="CS32" s="278">
        <v>1</v>
      </c>
      <c r="CT32" s="278">
        <v>1</v>
      </c>
      <c r="CU32" s="278">
        <v>1</v>
      </c>
      <c r="CV32" s="278">
        <v>1</v>
      </c>
      <c r="CW32" s="278">
        <v>1</v>
      </c>
      <c r="CX32" s="278">
        <v>1</v>
      </c>
      <c r="CY32" s="278">
        <v>1</v>
      </c>
      <c r="CZ32" s="278">
        <v>1</v>
      </c>
      <c r="DA32" s="278">
        <v>1</v>
      </c>
      <c r="DB32" s="278">
        <v>1</v>
      </c>
      <c r="DC32" s="293" t="s">
        <v>57</v>
      </c>
      <c r="DD32" s="278">
        <v>1</v>
      </c>
      <c r="DE32" s="293" t="s">
        <v>57</v>
      </c>
      <c r="DF32" s="292">
        <v>1</v>
      </c>
      <c r="DG32" s="293" t="s">
        <v>57</v>
      </c>
      <c r="DH32" s="293" t="s">
        <v>57</v>
      </c>
      <c r="DI32" s="293" t="s">
        <v>57</v>
      </c>
      <c r="DJ32" s="278">
        <v>1</v>
      </c>
      <c r="DK32" s="278">
        <v>1</v>
      </c>
      <c r="DL32" s="278">
        <v>1</v>
      </c>
      <c r="DM32" s="278">
        <v>1</v>
      </c>
      <c r="DN32" s="293" t="s">
        <v>57</v>
      </c>
      <c r="DO32" s="293" t="s">
        <v>57</v>
      </c>
      <c r="DP32" s="293" t="s">
        <v>57</v>
      </c>
      <c r="DQ32" s="293" t="s">
        <v>57</v>
      </c>
      <c r="DR32" s="293" t="s">
        <v>57</v>
      </c>
      <c r="DS32" s="278">
        <v>1</v>
      </c>
      <c r="DT32" s="278">
        <v>1</v>
      </c>
      <c r="DU32" s="278">
        <v>1</v>
      </c>
      <c r="DV32" s="278">
        <v>1</v>
      </c>
      <c r="DW32" s="293" t="s">
        <v>57</v>
      </c>
      <c r="DX32" s="278">
        <v>1</v>
      </c>
      <c r="DY32" s="278">
        <v>1</v>
      </c>
      <c r="DZ32" s="278">
        <v>1</v>
      </c>
      <c r="EA32" s="278">
        <v>1</v>
      </c>
      <c r="EB32" s="293" t="s">
        <v>57</v>
      </c>
      <c r="EC32" s="278">
        <v>1</v>
      </c>
      <c r="ED32" s="293" t="s">
        <v>57</v>
      </c>
      <c r="EE32" s="293" t="s">
        <v>57</v>
      </c>
      <c r="EF32" s="278">
        <v>1</v>
      </c>
      <c r="EG32" s="278">
        <v>1</v>
      </c>
      <c r="EH32" s="278">
        <v>1</v>
      </c>
      <c r="EI32" s="278">
        <v>1</v>
      </c>
      <c r="EJ32" s="278">
        <v>1</v>
      </c>
      <c r="EK32" s="283">
        <v>0</v>
      </c>
      <c r="EL32" s="278">
        <v>1</v>
      </c>
      <c r="EM32" s="283">
        <v>0</v>
      </c>
      <c r="EN32" s="278">
        <v>1</v>
      </c>
      <c r="EO32" s="278">
        <v>1</v>
      </c>
      <c r="EP32" s="278">
        <v>1</v>
      </c>
      <c r="EQ32" s="278">
        <v>1</v>
      </c>
      <c r="ER32" s="278">
        <v>1</v>
      </c>
      <c r="ES32" s="278">
        <v>1</v>
      </c>
      <c r="ET32" s="278">
        <v>1</v>
      </c>
      <c r="EU32" s="278">
        <v>1</v>
      </c>
      <c r="EV32" s="278">
        <v>1</v>
      </c>
      <c r="EW32" s="278">
        <v>1</v>
      </c>
      <c r="EX32" s="278">
        <v>1</v>
      </c>
      <c r="EY32" s="278">
        <v>1</v>
      </c>
      <c r="EZ32" s="278">
        <v>1</v>
      </c>
      <c r="FA32" s="278">
        <v>1</v>
      </c>
      <c r="FB32" s="278">
        <v>1</v>
      </c>
      <c r="FC32" s="284">
        <f t="shared" si="2"/>
        <v>114</v>
      </c>
      <c r="FD32" s="285">
        <f t="shared" si="4"/>
        <v>0.98275862068965514</v>
      </c>
      <c r="FE32" s="286">
        <f t="shared" si="1"/>
        <v>6</v>
      </c>
      <c r="FF32" s="287"/>
      <c r="FG32" s="5">
        <v>1</v>
      </c>
      <c r="FH32" s="254">
        <v>1356078</v>
      </c>
      <c r="FI32" s="97">
        <v>2384.9733030000002</v>
      </c>
      <c r="FJ32" s="97">
        <v>0</v>
      </c>
      <c r="FK32" s="310">
        <v>0</v>
      </c>
      <c r="FL32" s="250">
        <v>1039.6558090000001</v>
      </c>
      <c r="FM32" s="250">
        <v>17665.453776999999</v>
      </c>
      <c r="FN32" s="250">
        <v>0</v>
      </c>
      <c r="FO32" s="288"/>
    </row>
    <row r="33" spans="1:171" ht="15" customHeight="1">
      <c r="A33" s="275" t="s">
        <v>186</v>
      </c>
      <c r="B33" s="289" t="s">
        <v>31</v>
      </c>
      <c r="C33" s="277">
        <v>1</v>
      </c>
      <c r="D33" s="278">
        <v>1</v>
      </c>
      <c r="E33" s="98">
        <v>128361911179</v>
      </c>
      <c r="F33" s="98">
        <v>128361911179</v>
      </c>
      <c r="G33" s="98">
        <f t="shared" si="0"/>
        <v>0</v>
      </c>
      <c r="H33" s="278">
        <v>1</v>
      </c>
      <c r="I33" s="278">
        <v>1</v>
      </c>
      <c r="J33" s="278">
        <v>1</v>
      </c>
      <c r="K33" s="278">
        <v>1</v>
      </c>
      <c r="L33" s="282">
        <v>1</v>
      </c>
      <c r="M33" s="278">
        <v>1</v>
      </c>
      <c r="N33" s="278">
        <v>1</v>
      </c>
      <c r="O33" s="280" t="s">
        <v>57</v>
      </c>
      <c r="P33" s="278">
        <v>1</v>
      </c>
      <c r="Q33" s="292">
        <v>1</v>
      </c>
      <c r="R33" s="292">
        <v>1</v>
      </c>
      <c r="S33" s="292">
        <v>1</v>
      </c>
      <c r="T33" s="292">
        <v>1</v>
      </c>
      <c r="U33" s="292">
        <v>1</v>
      </c>
      <c r="V33" s="278">
        <v>1</v>
      </c>
      <c r="W33" s="278">
        <v>1</v>
      </c>
      <c r="X33" s="278">
        <v>1</v>
      </c>
      <c r="Y33" s="278">
        <v>1</v>
      </c>
      <c r="Z33" s="282">
        <v>1</v>
      </c>
      <c r="AA33" s="278">
        <v>1</v>
      </c>
      <c r="AB33" s="278">
        <v>1</v>
      </c>
      <c r="AC33" s="278">
        <v>1</v>
      </c>
      <c r="AD33" s="278">
        <v>1</v>
      </c>
      <c r="AE33" s="283">
        <v>0</v>
      </c>
      <c r="AF33" s="281">
        <v>0</v>
      </c>
      <c r="AG33" s="280" t="s">
        <v>57</v>
      </c>
      <c r="AH33" s="280" t="s">
        <v>57</v>
      </c>
      <c r="AI33" s="280" t="s">
        <v>57</v>
      </c>
      <c r="AJ33" s="280" t="s">
        <v>57</v>
      </c>
      <c r="AK33" s="280" t="s">
        <v>57</v>
      </c>
      <c r="AL33" s="280" t="s">
        <v>57</v>
      </c>
      <c r="AM33" s="280" t="s">
        <v>57</v>
      </c>
      <c r="AN33" s="280" t="s">
        <v>57</v>
      </c>
      <c r="AO33" s="280" t="s">
        <v>57</v>
      </c>
      <c r="AP33" s="280" t="s">
        <v>57</v>
      </c>
      <c r="AQ33" s="280" t="s">
        <v>57</v>
      </c>
      <c r="AR33" s="280" t="s">
        <v>57</v>
      </c>
      <c r="AS33" s="280" t="s">
        <v>57</v>
      </c>
      <c r="AT33" s="278">
        <v>1</v>
      </c>
      <c r="AU33" s="278">
        <v>1</v>
      </c>
      <c r="AV33" s="278">
        <v>1</v>
      </c>
      <c r="AW33" s="278">
        <v>1</v>
      </c>
      <c r="AX33" s="278">
        <v>1</v>
      </c>
      <c r="AY33" s="278">
        <v>1</v>
      </c>
      <c r="AZ33" s="278">
        <v>1</v>
      </c>
      <c r="BA33" s="278">
        <v>1</v>
      </c>
      <c r="BB33" s="278">
        <v>1</v>
      </c>
      <c r="BC33" s="283">
        <v>0</v>
      </c>
      <c r="BD33" s="278">
        <v>1</v>
      </c>
      <c r="BE33" s="278">
        <v>1</v>
      </c>
      <c r="BF33" s="278">
        <v>1</v>
      </c>
      <c r="BG33" s="282">
        <v>1</v>
      </c>
      <c r="BH33" s="278">
        <v>1</v>
      </c>
      <c r="BI33" s="280" t="s">
        <v>57</v>
      </c>
      <c r="BJ33" s="278">
        <v>1</v>
      </c>
      <c r="BK33" s="278">
        <v>1</v>
      </c>
      <c r="BL33" s="280" t="s">
        <v>57</v>
      </c>
      <c r="BM33" s="280" t="s">
        <v>57</v>
      </c>
      <c r="BN33" s="281">
        <v>0</v>
      </c>
      <c r="BO33" s="278">
        <v>1</v>
      </c>
      <c r="BP33" s="280" t="s">
        <v>57</v>
      </c>
      <c r="BQ33" s="278">
        <v>1</v>
      </c>
      <c r="BR33" s="278">
        <v>1</v>
      </c>
      <c r="BS33" s="278">
        <v>1</v>
      </c>
      <c r="BT33" s="278">
        <v>1</v>
      </c>
      <c r="BU33" s="278">
        <v>1</v>
      </c>
      <c r="BV33" s="278">
        <v>1</v>
      </c>
      <c r="BW33" s="278">
        <v>1</v>
      </c>
      <c r="BX33" s="278">
        <v>1</v>
      </c>
      <c r="BY33" s="278">
        <v>1</v>
      </c>
      <c r="BZ33" s="278">
        <v>1</v>
      </c>
      <c r="CA33" s="278">
        <v>1</v>
      </c>
      <c r="CB33" s="282">
        <v>1</v>
      </c>
      <c r="CC33" s="278">
        <v>1</v>
      </c>
      <c r="CD33" s="278">
        <v>1</v>
      </c>
      <c r="CE33" s="278">
        <v>1</v>
      </c>
      <c r="CF33" s="278">
        <v>1</v>
      </c>
      <c r="CG33" s="278">
        <v>1</v>
      </c>
      <c r="CH33" s="281">
        <v>0</v>
      </c>
      <c r="CI33" s="278">
        <v>1</v>
      </c>
      <c r="CJ33" s="280" t="s">
        <v>57</v>
      </c>
      <c r="CK33" s="278">
        <v>1</v>
      </c>
      <c r="CL33" s="283">
        <v>0</v>
      </c>
      <c r="CM33" s="278">
        <v>1</v>
      </c>
      <c r="CN33" s="281">
        <v>0</v>
      </c>
      <c r="CO33" s="280" t="s">
        <v>57</v>
      </c>
      <c r="CP33" s="280" t="s">
        <v>57</v>
      </c>
      <c r="CQ33" s="278">
        <v>1</v>
      </c>
      <c r="CR33" s="278">
        <v>1</v>
      </c>
      <c r="CS33" s="278">
        <v>1</v>
      </c>
      <c r="CT33" s="278">
        <v>1</v>
      </c>
      <c r="CU33" s="278">
        <v>1</v>
      </c>
      <c r="CV33" s="278">
        <v>1</v>
      </c>
      <c r="CW33" s="278">
        <v>1</v>
      </c>
      <c r="CX33" s="278">
        <v>1</v>
      </c>
      <c r="CY33" s="278">
        <v>1</v>
      </c>
      <c r="CZ33" s="278">
        <v>1</v>
      </c>
      <c r="DA33" s="278">
        <v>1</v>
      </c>
      <c r="DB33" s="278">
        <v>1</v>
      </c>
      <c r="DC33" s="280" t="s">
        <v>57</v>
      </c>
      <c r="DD33" s="278">
        <v>1</v>
      </c>
      <c r="DE33" s="280" t="s">
        <v>57</v>
      </c>
      <c r="DF33" s="278">
        <v>1</v>
      </c>
      <c r="DG33" s="280" t="s">
        <v>57</v>
      </c>
      <c r="DH33" s="280" t="s">
        <v>57</v>
      </c>
      <c r="DI33" s="280" t="s">
        <v>57</v>
      </c>
      <c r="DJ33" s="278">
        <v>1</v>
      </c>
      <c r="DK33" s="281">
        <v>0</v>
      </c>
      <c r="DL33" s="278">
        <v>1</v>
      </c>
      <c r="DM33" s="278">
        <v>1</v>
      </c>
      <c r="DN33" s="280" t="s">
        <v>57</v>
      </c>
      <c r="DO33" s="280" t="s">
        <v>57</v>
      </c>
      <c r="DP33" s="280" t="s">
        <v>57</v>
      </c>
      <c r="DQ33" s="280" t="s">
        <v>57</v>
      </c>
      <c r="DR33" s="280" t="s">
        <v>57</v>
      </c>
      <c r="DS33" s="278">
        <v>1</v>
      </c>
      <c r="DT33" s="278">
        <v>1</v>
      </c>
      <c r="DU33" s="278">
        <v>1</v>
      </c>
      <c r="DV33" s="278">
        <v>1</v>
      </c>
      <c r="DW33" s="280" t="s">
        <v>57</v>
      </c>
      <c r="DX33" s="278">
        <v>1</v>
      </c>
      <c r="DY33" s="283">
        <v>0</v>
      </c>
      <c r="DZ33" s="278">
        <v>1</v>
      </c>
      <c r="EA33" s="281">
        <v>0</v>
      </c>
      <c r="EB33" s="280" t="s">
        <v>57</v>
      </c>
      <c r="EC33" s="278">
        <v>1</v>
      </c>
      <c r="ED33" s="280" t="s">
        <v>57</v>
      </c>
      <c r="EE33" s="280" t="s">
        <v>57</v>
      </c>
      <c r="EF33" s="283">
        <v>0</v>
      </c>
      <c r="EG33" s="278">
        <v>1</v>
      </c>
      <c r="EH33" s="278">
        <v>1</v>
      </c>
      <c r="EI33" s="278">
        <v>1</v>
      </c>
      <c r="EJ33" s="283">
        <v>0</v>
      </c>
      <c r="EK33" s="278">
        <v>1</v>
      </c>
      <c r="EL33" s="278">
        <v>1</v>
      </c>
      <c r="EM33" s="278">
        <v>1</v>
      </c>
      <c r="EN33" s="278">
        <v>1</v>
      </c>
      <c r="EO33" s="278">
        <v>1</v>
      </c>
      <c r="EP33" s="278">
        <v>1</v>
      </c>
      <c r="EQ33" s="278">
        <v>1</v>
      </c>
      <c r="ER33" s="278">
        <v>1</v>
      </c>
      <c r="ES33" s="278">
        <v>1</v>
      </c>
      <c r="ET33" s="278">
        <v>1</v>
      </c>
      <c r="EU33" s="278">
        <v>1</v>
      </c>
      <c r="EV33" s="281">
        <v>0</v>
      </c>
      <c r="EW33" s="281">
        <v>0</v>
      </c>
      <c r="EX33" s="281">
        <v>0</v>
      </c>
      <c r="EY33" s="283">
        <v>0</v>
      </c>
      <c r="EZ33" s="281">
        <v>0</v>
      </c>
      <c r="FA33" s="281">
        <v>0</v>
      </c>
      <c r="FB33" s="281">
        <v>0</v>
      </c>
      <c r="FC33" s="284">
        <f t="shared" si="2"/>
        <v>97</v>
      </c>
      <c r="FD33" s="285">
        <f t="shared" si="4"/>
        <v>0.83620689655172409</v>
      </c>
      <c r="FE33" s="286">
        <f t="shared" si="1"/>
        <v>20</v>
      </c>
      <c r="FF33" s="287"/>
      <c r="FG33" s="6">
        <v>0</v>
      </c>
      <c r="FH33" s="254">
        <v>8462063</v>
      </c>
      <c r="FI33" s="97">
        <v>51111.592186000002</v>
      </c>
      <c r="FJ33" s="97">
        <v>43852.6</v>
      </c>
      <c r="FK33" s="310">
        <v>41759.81630109682</v>
      </c>
      <c r="FL33" s="250">
        <v>10571.280640000001</v>
      </c>
      <c r="FM33" s="250">
        <v>117790.63053900001</v>
      </c>
      <c r="FN33" s="250">
        <v>0</v>
      </c>
      <c r="FO33" s="288"/>
    </row>
    <row r="34" spans="1:171" ht="15" customHeight="1">
      <c r="A34" s="275" t="s">
        <v>187</v>
      </c>
      <c r="B34" s="289" t="s">
        <v>32</v>
      </c>
      <c r="C34" s="277">
        <v>1</v>
      </c>
      <c r="D34" s="278">
        <v>1</v>
      </c>
      <c r="E34" s="98">
        <v>40586550939</v>
      </c>
      <c r="F34" s="98">
        <v>40586550939</v>
      </c>
      <c r="G34" s="98">
        <f t="shared" si="0"/>
        <v>0</v>
      </c>
      <c r="H34" s="279">
        <v>1</v>
      </c>
      <c r="I34" s="279">
        <v>1</v>
      </c>
      <c r="J34" s="278">
        <v>1</v>
      </c>
      <c r="K34" s="278">
        <v>1</v>
      </c>
      <c r="L34" s="278">
        <v>1</v>
      </c>
      <c r="M34" s="278">
        <v>1</v>
      </c>
      <c r="N34" s="278">
        <v>1</v>
      </c>
      <c r="O34" s="280" t="s">
        <v>57</v>
      </c>
      <c r="P34" s="278">
        <v>1</v>
      </c>
      <c r="Q34" s="278">
        <v>1</v>
      </c>
      <c r="R34" s="278">
        <v>1</v>
      </c>
      <c r="S34" s="278">
        <v>1</v>
      </c>
      <c r="T34" s="278">
        <v>1</v>
      </c>
      <c r="U34" s="278">
        <v>1</v>
      </c>
      <c r="V34" s="278">
        <v>1</v>
      </c>
      <c r="W34" s="278">
        <v>1</v>
      </c>
      <c r="X34" s="278">
        <v>1</v>
      </c>
      <c r="Y34" s="278">
        <v>1</v>
      </c>
      <c r="Z34" s="278">
        <v>1</v>
      </c>
      <c r="AA34" s="278">
        <v>1</v>
      </c>
      <c r="AB34" s="278">
        <v>1</v>
      </c>
      <c r="AC34" s="278">
        <v>1</v>
      </c>
      <c r="AD34" s="278">
        <v>1</v>
      </c>
      <c r="AE34" s="278">
        <v>1</v>
      </c>
      <c r="AF34" s="278">
        <v>1</v>
      </c>
      <c r="AG34" s="280" t="s">
        <v>57</v>
      </c>
      <c r="AH34" s="280" t="s">
        <v>57</v>
      </c>
      <c r="AI34" s="280" t="s">
        <v>57</v>
      </c>
      <c r="AJ34" s="280" t="s">
        <v>57</v>
      </c>
      <c r="AK34" s="280" t="s">
        <v>57</v>
      </c>
      <c r="AL34" s="280" t="s">
        <v>57</v>
      </c>
      <c r="AM34" s="280" t="s">
        <v>57</v>
      </c>
      <c r="AN34" s="280" t="s">
        <v>57</v>
      </c>
      <c r="AO34" s="280" t="s">
        <v>57</v>
      </c>
      <c r="AP34" s="280" t="s">
        <v>57</v>
      </c>
      <c r="AQ34" s="280" t="s">
        <v>57</v>
      </c>
      <c r="AR34" s="280" t="s">
        <v>57</v>
      </c>
      <c r="AS34" s="280" t="s">
        <v>57</v>
      </c>
      <c r="AT34" s="278">
        <v>1</v>
      </c>
      <c r="AU34" s="283">
        <v>0</v>
      </c>
      <c r="AV34" s="278">
        <v>1</v>
      </c>
      <c r="AW34" s="278">
        <v>1</v>
      </c>
      <c r="AX34" s="278">
        <v>1</v>
      </c>
      <c r="AY34" s="278">
        <v>1</v>
      </c>
      <c r="AZ34" s="278">
        <v>1</v>
      </c>
      <c r="BA34" s="278">
        <v>1</v>
      </c>
      <c r="BB34" s="278">
        <v>1</v>
      </c>
      <c r="BC34" s="278">
        <v>1</v>
      </c>
      <c r="BD34" s="278">
        <v>1</v>
      </c>
      <c r="BE34" s="278">
        <v>1</v>
      </c>
      <c r="BF34" s="278">
        <v>1</v>
      </c>
      <c r="BG34" s="278">
        <v>1</v>
      </c>
      <c r="BH34" s="278">
        <v>1</v>
      </c>
      <c r="BI34" s="280" t="s">
        <v>57</v>
      </c>
      <c r="BJ34" s="278">
        <v>1</v>
      </c>
      <c r="BK34" s="278">
        <v>1</v>
      </c>
      <c r="BL34" s="280" t="s">
        <v>57</v>
      </c>
      <c r="BM34" s="280" t="s">
        <v>57</v>
      </c>
      <c r="BN34" s="278">
        <v>1</v>
      </c>
      <c r="BO34" s="278">
        <v>1</v>
      </c>
      <c r="BP34" s="280" t="s">
        <v>57</v>
      </c>
      <c r="BQ34" s="278">
        <v>1</v>
      </c>
      <c r="BR34" s="278">
        <v>1</v>
      </c>
      <c r="BS34" s="278">
        <v>1</v>
      </c>
      <c r="BT34" s="278">
        <v>1</v>
      </c>
      <c r="BU34" s="278">
        <v>1</v>
      </c>
      <c r="BV34" s="278">
        <v>1</v>
      </c>
      <c r="BW34" s="278">
        <v>1</v>
      </c>
      <c r="BX34" s="278">
        <v>1</v>
      </c>
      <c r="BY34" s="278">
        <v>1</v>
      </c>
      <c r="BZ34" s="278">
        <v>1</v>
      </c>
      <c r="CA34" s="278">
        <v>1</v>
      </c>
      <c r="CB34" s="278">
        <v>1</v>
      </c>
      <c r="CC34" s="278">
        <v>1</v>
      </c>
      <c r="CD34" s="278">
        <v>1</v>
      </c>
      <c r="CE34" s="278">
        <v>1</v>
      </c>
      <c r="CF34" s="278">
        <v>1</v>
      </c>
      <c r="CG34" s="278">
        <v>1</v>
      </c>
      <c r="CH34" s="278">
        <v>1</v>
      </c>
      <c r="CI34" s="278">
        <v>1</v>
      </c>
      <c r="CJ34" s="280" t="s">
        <v>57</v>
      </c>
      <c r="CK34" s="278">
        <v>1</v>
      </c>
      <c r="CL34" s="278">
        <v>1</v>
      </c>
      <c r="CM34" s="278">
        <v>1</v>
      </c>
      <c r="CN34" s="278">
        <v>1</v>
      </c>
      <c r="CO34" s="280" t="s">
        <v>57</v>
      </c>
      <c r="CP34" s="280" t="s">
        <v>57</v>
      </c>
      <c r="CQ34" s="278">
        <v>1</v>
      </c>
      <c r="CR34" s="278">
        <v>1</v>
      </c>
      <c r="CS34" s="278">
        <v>1</v>
      </c>
      <c r="CT34" s="278">
        <v>1</v>
      </c>
      <c r="CU34" s="278">
        <v>1</v>
      </c>
      <c r="CV34" s="278">
        <v>1</v>
      </c>
      <c r="CW34" s="278">
        <v>1</v>
      </c>
      <c r="CX34" s="278">
        <v>1</v>
      </c>
      <c r="CY34" s="278">
        <v>1</v>
      </c>
      <c r="CZ34" s="278">
        <v>1</v>
      </c>
      <c r="DA34" s="278">
        <v>1</v>
      </c>
      <c r="DB34" s="278">
        <v>1</v>
      </c>
      <c r="DC34" s="280" t="s">
        <v>57</v>
      </c>
      <c r="DD34" s="278">
        <v>1</v>
      </c>
      <c r="DE34" s="280" t="s">
        <v>57</v>
      </c>
      <c r="DF34" s="278">
        <v>1</v>
      </c>
      <c r="DG34" s="280" t="s">
        <v>57</v>
      </c>
      <c r="DH34" s="280" t="s">
        <v>57</v>
      </c>
      <c r="DI34" s="280" t="s">
        <v>57</v>
      </c>
      <c r="DJ34" s="278">
        <v>1</v>
      </c>
      <c r="DK34" s="278">
        <v>1</v>
      </c>
      <c r="DL34" s="278">
        <v>1</v>
      </c>
      <c r="DM34" s="278">
        <v>1</v>
      </c>
      <c r="DN34" s="280" t="s">
        <v>57</v>
      </c>
      <c r="DO34" s="280" t="s">
        <v>57</v>
      </c>
      <c r="DP34" s="280" t="s">
        <v>57</v>
      </c>
      <c r="DQ34" s="280" t="s">
        <v>57</v>
      </c>
      <c r="DR34" s="280" t="s">
        <v>57</v>
      </c>
      <c r="DS34" s="278">
        <v>1</v>
      </c>
      <c r="DT34" s="278">
        <v>1</v>
      </c>
      <c r="DU34" s="278">
        <v>1</v>
      </c>
      <c r="DV34" s="278">
        <v>1</v>
      </c>
      <c r="DW34" s="280" t="s">
        <v>57</v>
      </c>
      <c r="DX34" s="278">
        <v>1</v>
      </c>
      <c r="DY34" s="278">
        <v>1</v>
      </c>
      <c r="DZ34" s="295">
        <v>1</v>
      </c>
      <c r="EA34" s="278">
        <v>1</v>
      </c>
      <c r="EB34" s="280" t="s">
        <v>57</v>
      </c>
      <c r="EC34" s="278">
        <v>1</v>
      </c>
      <c r="ED34" s="280" t="s">
        <v>57</v>
      </c>
      <c r="EE34" s="280" t="s">
        <v>57</v>
      </c>
      <c r="EF34" s="278">
        <v>1</v>
      </c>
      <c r="EG34" s="278">
        <v>1</v>
      </c>
      <c r="EH34" s="278">
        <v>1</v>
      </c>
      <c r="EI34" s="278">
        <v>1</v>
      </c>
      <c r="EJ34" s="278">
        <v>1</v>
      </c>
      <c r="EK34" s="278">
        <v>1</v>
      </c>
      <c r="EL34" s="278">
        <v>1</v>
      </c>
      <c r="EM34" s="278">
        <v>1</v>
      </c>
      <c r="EN34" s="278">
        <v>1</v>
      </c>
      <c r="EO34" s="278">
        <v>1</v>
      </c>
      <c r="EP34" s="278">
        <v>1</v>
      </c>
      <c r="EQ34" s="278">
        <v>1</v>
      </c>
      <c r="ER34" s="278">
        <v>1</v>
      </c>
      <c r="ES34" s="278">
        <v>1</v>
      </c>
      <c r="ET34" s="278">
        <v>1</v>
      </c>
      <c r="EU34" s="278">
        <v>1</v>
      </c>
      <c r="EV34" s="278">
        <v>1</v>
      </c>
      <c r="EW34" s="278">
        <v>1</v>
      </c>
      <c r="EX34" s="278">
        <v>1</v>
      </c>
      <c r="EY34" s="278">
        <v>1</v>
      </c>
      <c r="EZ34" s="278">
        <v>1</v>
      </c>
      <c r="FA34" s="278">
        <v>1</v>
      </c>
      <c r="FB34" s="278">
        <v>1</v>
      </c>
      <c r="FC34" s="284">
        <f t="shared" si="2"/>
        <v>115</v>
      </c>
      <c r="FD34" s="285">
        <f t="shared" si="4"/>
        <v>0.99137931034482762</v>
      </c>
      <c r="FE34" s="286">
        <f t="shared" si="1"/>
        <v>4</v>
      </c>
      <c r="FF34" s="287"/>
      <c r="FG34" s="5">
        <v>1</v>
      </c>
      <c r="FH34" s="249">
        <v>2221105</v>
      </c>
      <c r="FI34" s="250">
        <v>12294.853268000001</v>
      </c>
      <c r="FJ34" s="250">
        <v>3592.1</v>
      </c>
      <c r="FK34" s="310">
        <v>3611.9050543761309</v>
      </c>
      <c r="FL34" s="250">
        <v>6907.0698179999999</v>
      </c>
      <c r="FM34" s="250">
        <v>33679.481120999997</v>
      </c>
      <c r="FN34" s="250">
        <v>0</v>
      </c>
      <c r="FO34" s="288"/>
    </row>
    <row r="35" spans="1:171" ht="15" customHeight="1">
      <c r="A35" s="275" t="s">
        <v>188</v>
      </c>
      <c r="B35" s="289" t="s">
        <v>33</v>
      </c>
      <c r="C35" s="277">
        <v>1</v>
      </c>
      <c r="D35" s="278">
        <v>1</v>
      </c>
      <c r="E35" s="98">
        <v>29833418917</v>
      </c>
      <c r="F35" s="98">
        <v>29833418917</v>
      </c>
      <c r="G35" s="98">
        <f t="shared" si="0"/>
        <v>0</v>
      </c>
      <c r="H35" s="282">
        <v>1</v>
      </c>
      <c r="I35" s="282">
        <v>1</v>
      </c>
      <c r="J35" s="278">
        <v>1</v>
      </c>
      <c r="K35" s="278">
        <v>1</v>
      </c>
      <c r="L35" s="278">
        <v>1</v>
      </c>
      <c r="M35" s="278">
        <v>1</v>
      </c>
      <c r="N35" s="278">
        <v>1</v>
      </c>
      <c r="O35" s="280" t="s">
        <v>57</v>
      </c>
      <c r="P35" s="278">
        <v>1</v>
      </c>
      <c r="Q35" s="278">
        <v>1</v>
      </c>
      <c r="R35" s="282">
        <v>1</v>
      </c>
      <c r="S35" s="278">
        <v>1</v>
      </c>
      <c r="T35" s="282">
        <v>1</v>
      </c>
      <c r="U35" s="278">
        <v>1</v>
      </c>
      <c r="V35" s="282">
        <v>1</v>
      </c>
      <c r="W35" s="278">
        <v>1</v>
      </c>
      <c r="X35" s="295">
        <v>1</v>
      </c>
      <c r="Y35" s="278">
        <v>1</v>
      </c>
      <c r="Z35" s="278">
        <v>1</v>
      </c>
      <c r="AA35" s="278">
        <v>1</v>
      </c>
      <c r="AB35" s="282">
        <v>1</v>
      </c>
      <c r="AC35" s="278">
        <v>1</v>
      </c>
      <c r="AD35" s="278">
        <v>1</v>
      </c>
      <c r="AE35" s="282">
        <v>1</v>
      </c>
      <c r="AF35" s="295">
        <v>1</v>
      </c>
      <c r="AG35" s="280" t="s">
        <v>57</v>
      </c>
      <c r="AH35" s="280" t="s">
        <v>57</v>
      </c>
      <c r="AI35" s="280" t="s">
        <v>57</v>
      </c>
      <c r="AJ35" s="280" t="s">
        <v>57</v>
      </c>
      <c r="AK35" s="280" t="s">
        <v>57</v>
      </c>
      <c r="AL35" s="280" t="s">
        <v>57</v>
      </c>
      <c r="AM35" s="280" t="s">
        <v>57</v>
      </c>
      <c r="AN35" s="280" t="s">
        <v>57</v>
      </c>
      <c r="AO35" s="280" t="s">
        <v>57</v>
      </c>
      <c r="AP35" s="280" t="s">
        <v>57</v>
      </c>
      <c r="AQ35" s="280" t="s">
        <v>57</v>
      </c>
      <c r="AR35" s="280" t="s">
        <v>57</v>
      </c>
      <c r="AS35" s="280" t="s">
        <v>57</v>
      </c>
      <c r="AT35" s="278">
        <v>1</v>
      </c>
      <c r="AU35" s="281">
        <v>0</v>
      </c>
      <c r="AV35" s="283">
        <v>0</v>
      </c>
      <c r="AW35" s="278">
        <v>1</v>
      </c>
      <c r="AX35" s="278">
        <v>1</v>
      </c>
      <c r="AY35" s="278">
        <v>1</v>
      </c>
      <c r="AZ35" s="278">
        <v>1</v>
      </c>
      <c r="BA35" s="278">
        <v>1</v>
      </c>
      <c r="BB35" s="278">
        <v>1</v>
      </c>
      <c r="BC35" s="278">
        <v>1</v>
      </c>
      <c r="BD35" s="278">
        <v>1</v>
      </c>
      <c r="BE35" s="281">
        <v>0</v>
      </c>
      <c r="BF35" s="278">
        <v>1</v>
      </c>
      <c r="BG35" s="278">
        <v>1</v>
      </c>
      <c r="BH35" s="278">
        <v>1</v>
      </c>
      <c r="BI35" s="280" t="s">
        <v>57</v>
      </c>
      <c r="BJ35" s="278">
        <v>1</v>
      </c>
      <c r="BK35" s="278">
        <v>1</v>
      </c>
      <c r="BL35" s="280" t="s">
        <v>57</v>
      </c>
      <c r="BM35" s="280" t="s">
        <v>57</v>
      </c>
      <c r="BN35" s="282">
        <v>1</v>
      </c>
      <c r="BO35" s="278">
        <v>1</v>
      </c>
      <c r="BP35" s="280" t="s">
        <v>57</v>
      </c>
      <c r="BQ35" s="278">
        <v>1</v>
      </c>
      <c r="BR35" s="278">
        <v>1</v>
      </c>
      <c r="BS35" s="278">
        <v>1</v>
      </c>
      <c r="BT35" s="281">
        <v>0</v>
      </c>
      <c r="BU35" s="278">
        <v>1</v>
      </c>
      <c r="BV35" s="278">
        <v>1</v>
      </c>
      <c r="BW35" s="278">
        <v>1</v>
      </c>
      <c r="BX35" s="278">
        <v>1</v>
      </c>
      <c r="BY35" s="278">
        <v>1</v>
      </c>
      <c r="BZ35" s="278">
        <v>1</v>
      </c>
      <c r="CA35" s="278">
        <v>1</v>
      </c>
      <c r="CB35" s="295">
        <v>1</v>
      </c>
      <c r="CC35" s="278">
        <v>1</v>
      </c>
      <c r="CD35" s="278">
        <v>1</v>
      </c>
      <c r="CE35" s="278">
        <v>1</v>
      </c>
      <c r="CF35" s="282">
        <v>1</v>
      </c>
      <c r="CG35" s="278">
        <v>1</v>
      </c>
      <c r="CH35" s="278">
        <v>1</v>
      </c>
      <c r="CI35" s="278">
        <v>1</v>
      </c>
      <c r="CJ35" s="280" t="s">
        <v>57</v>
      </c>
      <c r="CK35" s="278">
        <v>1</v>
      </c>
      <c r="CL35" s="278">
        <v>1</v>
      </c>
      <c r="CM35" s="278">
        <v>1</v>
      </c>
      <c r="CN35" s="278">
        <v>1</v>
      </c>
      <c r="CO35" s="280" t="s">
        <v>57</v>
      </c>
      <c r="CP35" s="280" t="s">
        <v>57</v>
      </c>
      <c r="CQ35" s="278">
        <v>1</v>
      </c>
      <c r="CR35" s="278">
        <v>1</v>
      </c>
      <c r="CS35" s="278">
        <v>1</v>
      </c>
      <c r="CT35" s="278">
        <v>1</v>
      </c>
      <c r="CU35" s="278">
        <v>1</v>
      </c>
      <c r="CV35" s="282">
        <v>1</v>
      </c>
      <c r="CW35" s="278">
        <v>1</v>
      </c>
      <c r="CX35" s="278">
        <v>1</v>
      </c>
      <c r="CY35" s="278">
        <v>1</v>
      </c>
      <c r="CZ35" s="278">
        <v>1</v>
      </c>
      <c r="DA35" s="278">
        <v>1</v>
      </c>
      <c r="DB35" s="278">
        <v>1</v>
      </c>
      <c r="DC35" s="280" t="s">
        <v>57</v>
      </c>
      <c r="DD35" s="295">
        <v>1</v>
      </c>
      <c r="DE35" s="280" t="s">
        <v>57</v>
      </c>
      <c r="DF35" s="278">
        <v>1</v>
      </c>
      <c r="DG35" s="280" t="s">
        <v>57</v>
      </c>
      <c r="DH35" s="280" t="s">
        <v>57</v>
      </c>
      <c r="DI35" s="280" t="s">
        <v>57</v>
      </c>
      <c r="DJ35" s="278">
        <v>1</v>
      </c>
      <c r="DK35" s="278">
        <v>1</v>
      </c>
      <c r="DL35" s="278">
        <v>1</v>
      </c>
      <c r="DM35" s="278">
        <v>1</v>
      </c>
      <c r="DN35" s="280" t="s">
        <v>57</v>
      </c>
      <c r="DO35" s="280" t="s">
        <v>57</v>
      </c>
      <c r="DP35" s="280" t="s">
        <v>57</v>
      </c>
      <c r="DQ35" s="280" t="s">
        <v>57</v>
      </c>
      <c r="DR35" s="280" t="s">
        <v>57</v>
      </c>
      <c r="DS35" s="278">
        <v>1</v>
      </c>
      <c r="DT35" s="278">
        <v>1</v>
      </c>
      <c r="DU35" s="278">
        <v>1</v>
      </c>
      <c r="DV35" s="278">
        <v>1</v>
      </c>
      <c r="DW35" s="280" t="s">
        <v>57</v>
      </c>
      <c r="DX35" s="278">
        <v>1</v>
      </c>
      <c r="DY35" s="281">
        <v>0</v>
      </c>
      <c r="DZ35" s="278">
        <v>1</v>
      </c>
      <c r="EA35" s="281">
        <v>0</v>
      </c>
      <c r="EB35" s="280" t="s">
        <v>57</v>
      </c>
      <c r="EC35" s="278">
        <v>1</v>
      </c>
      <c r="ED35" s="280" t="s">
        <v>57</v>
      </c>
      <c r="EE35" s="280" t="s">
        <v>57</v>
      </c>
      <c r="EF35" s="278">
        <v>1</v>
      </c>
      <c r="EG35" s="282">
        <v>1</v>
      </c>
      <c r="EH35" s="278">
        <v>1</v>
      </c>
      <c r="EI35" s="278">
        <v>1</v>
      </c>
      <c r="EJ35" s="281">
        <v>0</v>
      </c>
      <c r="EK35" s="278">
        <v>1</v>
      </c>
      <c r="EL35" s="278">
        <v>1</v>
      </c>
      <c r="EM35" s="278">
        <v>1</v>
      </c>
      <c r="EN35" s="278">
        <v>1</v>
      </c>
      <c r="EO35" s="278">
        <v>1</v>
      </c>
      <c r="EP35" s="278">
        <v>1</v>
      </c>
      <c r="EQ35" s="281">
        <v>0</v>
      </c>
      <c r="ER35" s="278">
        <v>1</v>
      </c>
      <c r="ES35" s="278">
        <v>1</v>
      </c>
      <c r="ET35" s="278">
        <v>1</v>
      </c>
      <c r="EU35" s="278">
        <v>1</v>
      </c>
      <c r="EV35" s="278">
        <v>1</v>
      </c>
      <c r="EW35" s="278">
        <v>1</v>
      </c>
      <c r="EX35" s="278">
        <v>1</v>
      </c>
      <c r="EY35" s="278">
        <v>1</v>
      </c>
      <c r="EZ35" s="278">
        <v>1</v>
      </c>
      <c r="FA35" s="278">
        <v>1</v>
      </c>
      <c r="FB35" s="278">
        <v>1</v>
      </c>
      <c r="FC35" s="284">
        <f t="shared" si="2"/>
        <v>108</v>
      </c>
      <c r="FD35" s="285">
        <f t="shared" si="4"/>
        <v>0.93103448275862066</v>
      </c>
      <c r="FE35" s="286">
        <f t="shared" si="1"/>
        <v>15</v>
      </c>
      <c r="FF35" s="287"/>
      <c r="FG35" s="5">
        <v>1</v>
      </c>
      <c r="FH35" s="254">
        <v>1648541</v>
      </c>
      <c r="FI35" s="97">
        <v>11093.57617</v>
      </c>
      <c r="FJ35" s="97">
        <v>7735.7</v>
      </c>
      <c r="FK35" s="310">
        <v>7199.8891842515404</v>
      </c>
      <c r="FL35" s="250">
        <v>3437.0304190000002</v>
      </c>
      <c r="FM35" s="250">
        <v>26322.297620000001</v>
      </c>
      <c r="FN35" s="250">
        <v>74.090878000000004</v>
      </c>
      <c r="FO35" s="288"/>
    </row>
    <row r="36" spans="1:171" ht="15.75" customHeight="1">
      <c r="A36" s="303"/>
      <c r="B36" s="303"/>
      <c r="C36" s="303"/>
      <c r="D36" s="303"/>
      <c r="E36" s="304"/>
      <c r="F36" s="304"/>
      <c r="G36" s="304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3"/>
      <c r="DP36" s="303"/>
      <c r="DQ36" s="303"/>
      <c r="DR36" s="303"/>
      <c r="DS36" s="303"/>
      <c r="DT36" s="303"/>
      <c r="DU36" s="303"/>
      <c r="DV36" s="303"/>
      <c r="DW36" s="303"/>
      <c r="DX36" s="303"/>
      <c r="DY36" s="303"/>
      <c r="DZ36" s="303"/>
      <c r="EA36" s="303"/>
      <c r="EB36" s="303"/>
      <c r="EC36" s="303"/>
      <c r="ED36" s="303"/>
      <c r="EE36" s="303"/>
      <c r="EF36" s="303"/>
      <c r="EG36" s="303"/>
      <c r="EH36" s="305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6"/>
      <c r="FE36" s="303"/>
      <c r="FF36" s="260"/>
      <c r="FG36" s="31"/>
      <c r="FH36" s="260"/>
      <c r="FI36" s="307"/>
      <c r="FJ36" s="307"/>
      <c r="FK36" s="307"/>
      <c r="FL36" s="260"/>
      <c r="FM36" s="260"/>
      <c r="FN36" s="260"/>
      <c r="FO36" s="260"/>
    </row>
    <row r="37" spans="1:171" ht="15.75" customHeight="1">
      <c r="A37" s="303"/>
      <c r="B37" s="303"/>
      <c r="C37" s="303"/>
      <c r="D37" s="303"/>
      <c r="E37" s="304"/>
      <c r="F37" s="304"/>
      <c r="G37" s="304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260"/>
      <c r="FG37" s="31"/>
      <c r="FH37" s="260"/>
      <c r="FI37" s="307"/>
      <c r="FJ37" s="307"/>
      <c r="FK37" s="307"/>
      <c r="FL37" s="260"/>
      <c r="FM37" s="260"/>
      <c r="FN37" s="260"/>
      <c r="FO37" s="260"/>
    </row>
    <row r="38" spans="1:171" ht="15.75" customHeight="1">
      <c r="A38" s="303"/>
      <c r="B38" s="303"/>
      <c r="C38" s="303"/>
      <c r="D38" s="303"/>
      <c r="E38" s="304"/>
      <c r="F38" s="304"/>
      <c r="G38" s="304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260"/>
      <c r="FG38" s="31"/>
      <c r="FH38" s="260"/>
      <c r="FI38" s="307"/>
      <c r="FJ38" s="307"/>
      <c r="FK38" s="307"/>
      <c r="FL38" s="260"/>
      <c r="FM38" s="260"/>
      <c r="FN38" s="260"/>
      <c r="FO38" s="260"/>
    </row>
    <row r="39" spans="1:171" ht="15.75" customHeight="1">
      <c r="A39" s="303"/>
      <c r="B39" s="303"/>
      <c r="C39" s="303"/>
      <c r="D39" s="303"/>
      <c r="E39" s="304"/>
      <c r="F39" s="304"/>
      <c r="G39" s="304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260"/>
      <c r="FG39" s="31"/>
      <c r="FH39" s="260"/>
      <c r="FI39" s="307"/>
      <c r="FJ39" s="307"/>
      <c r="FK39" s="307"/>
      <c r="FL39" s="260"/>
      <c r="FM39" s="260"/>
      <c r="FN39" s="260"/>
      <c r="FO39" s="260"/>
    </row>
    <row r="40" spans="1:171" ht="15.75" customHeight="1">
      <c r="A40" s="303"/>
      <c r="B40" s="303"/>
      <c r="C40" s="303"/>
      <c r="D40" s="303"/>
      <c r="E40" s="304"/>
      <c r="F40" s="304"/>
      <c r="G40" s="304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260"/>
      <c r="FG40" s="31"/>
      <c r="FH40" s="260"/>
      <c r="FI40" s="307"/>
      <c r="FJ40" s="307"/>
      <c r="FK40" s="307"/>
      <c r="FL40" s="260"/>
      <c r="FM40" s="260"/>
      <c r="FN40" s="260"/>
      <c r="FO40" s="260"/>
    </row>
    <row r="41" spans="1:171" ht="15.75" customHeight="1">
      <c r="A41" s="303"/>
      <c r="B41" s="303"/>
      <c r="C41" s="303"/>
      <c r="D41" s="303"/>
      <c r="E41" s="304"/>
      <c r="F41" s="304"/>
      <c r="G41" s="304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3"/>
      <c r="FF41" s="260"/>
      <c r="FG41" s="31"/>
      <c r="FH41" s="260"/>
      <c r="FI41" s="307"/>
      <c r="FJ41" s="307"/>
      <c r="FK41" s="307"/>
      <c r="FL41" s="260"/>
      <c r="FM41" s="260"/>
      <c r="FN41" s="260"/>
      <c r="FO41" s="260"/>
    </row>
    <row r="42" spans="1:171" ht="15.75" customHeight="1">
      <c r="A42" s="303"/>
      <c r="B42" s="303"/>
      <c r="C42" s="303"/>
      <c r="D42" s="303"/>
      <c r="E42" s="304"/>
      <c r="F42" s="304"/>
      <c r="G42" s="304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303"/>
      <c r="DQ42" s="303"/>
      <c r="DR42" s="303"/>
      <c r="DS42" s="303"/>
      <c r="DT42" s="303"/>
      <c r="DU42" s="303"/>
      <c r="DV42" s="303"/>
      <c r="DW42" s="303"/>
      <c r="DX42" s="303"/>
      <c r="DY42" s="303"/>
      <c r="DZ42" s="303"/>
      <c r="EA42" s="303"/>
      <c r="EB42" s="303"/>
      <c r="EC42" s="303"/>
      <c r="ED42" s="303"/>
      <c r="EE42" s="303"/>
      <c r="EF42" s="303"/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3"/>
      <c r="FF42" s="260"/>
      <c r="FG42" s="31"/>
      <c r="FH42" s="260"/>
      <c r="FI42" s="260"/>
      <c r="FJ42" s="260"/>
      <c r="FK42" s="260"/>
      <c r="FL42" s="260"/>
      <c r="FM42" s="260"/>
      <c r="FN42" s="260"/>
      <c r="FO42" s="260"/>
    </row>
    <row r="43" spans="1:171" ht="15.7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260"/>
      <c r="FH43" s="260"/>
      <c r="FI43" s="260"/>
      <c r="FJ43" s="260"/>
      <c r="FK43" s="260"/>
      <c r="FL43" s="260"/>
      <c r="FM43" s="260"/>
      <c r="FN43" s="260"/>
      <c r="FO43" s="260"/>
    </row>
    <row r="44" spans="1:171" ht="15.75" customHeight="1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260"/>
      <c r="FH44" s="260"/>
      <c r="FI44" s="260"/>
      <c r="FJ44" s="260"/>
      <c r="FK44" s="260"/>
      <c r="FL44" s="260"/>
      <c r="FM44" s="260"/>
      <c r="FN44" s="260"/>
      <c r="FO44" s="260"/>
    </row>
    <row r="45" spans="1:171" ht="15.75" customHeight="1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260"/>
      <c r="FH45" s="260"/>
      <c r="FI45" s="260"/>
      <c r="FJ45" s="260"/>
      <c r="FK45" s="260"/>
      <c r="FL45" s="260"/>
      <c r="FM45" s="260"/>
      <c r="FN45" s="260"/>
      <c r="FO45" s="260"/>
    </row>
    <row r="46" spans="1:171" ht="15.75" customHeight="1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260"/>
      <c r="FH46" s="260"/>
      <c r="FI46" s="260"/>
      <c r="FJ46" s="260"/>
      <c r="FK46" s="260"/>
      <c r="FL46" s="260"/>
      <c r="FM46" s="260"/>
      <c r="FN46" s="260"/>
      <c r="FO46" s="260"/>
    </row>
    <row r="47" spans="1:171" ht="15.7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260"/>
      <c r="FH47" s="260"/>
      <c r="FI47" s="260"/>
      <c r="FJ47" s="260"/>
      <c r="FK47" s="260"/>
      <c r="FL47" s="260"/>
      <c r="FM47" s="260"/>
      <c r="FN47" s="260"/>
      <c r="FO47" s="260"/>
    </row>
    <row r="48" spans="1:171" ht="15.75" customHeight="1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3"/>
      <c r="DS48" s="303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260"/>
      <c r="FH48" s="260"/>
      <c r="FI48" s="260"/>
      <c r="FJ48" s="260"/>
      <c r="FK48" s="260"/>
      <c r="FL48" s="260"/>
      <c r="FM48" s="260"/>
      <c r="FN48" s="260"/>
      <c r="FO48" s="260"/>
    </row>
    <row r="49" spans="1:171" ht="15.75" customHeight="1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3"/>
      <c r="DW49" s="303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3"/>
      <c r="FF49" s="260"/>
      <c r="FH49" s="260"/>
      <c r="FI49" s="260"/>
      <c r="FJ49" s="260"/>
      <c r="FK49" s="260"/>
      <c r="FL49" s="260"/>
      <c r="FM49" s="260"/>
      <c r="FN49" s="260"/>
      <c r="FO49" s="260"/>
    </row>
    <row r="50" spans="1:171" ht="15.75" customHeight="1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3"/>
      <c r="CX50" s="303"/>
      <c r="CY50" s="303"/>
      <c r="CZ50" s="303"/>
      <c r="DA50" s="30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3"/>
      <c r="DS50" s="303"/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260"/>
      <c r="FH50" s="260"/>
      <c r="FI50" s="260"/>
      <c r="FJ50" s="260"/>
      <c r="FK50" s="260"/>
      <c r="FL50" s="260"/>
      <c r="FM50" s="260"/>
      <c r="FN50" s="260"/>
      <c r="FO50" s="260"/>
    </row>
    <row r="51" spans="1:171" ht="15.75" customHeight="1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3"/>
      <c r="DB51" s="303"/>
      <c r="DC51" s="303"/>
      <c r="DD51" s="303"/>
      <c r="DE51" s="303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303"/>
      <c r="EF51" s="303"/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03"/>
      <c r="ER51" s="303"/>
      <c r="ES51" s="303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3"/>
      <c r="FF51" s="260"/>
      <c r="FH51" s="260"/>
      <c r="FI51" s="260"/>
      <c r="FJ51" s="260"/>
      <c r="FK51" s="260"/>
      <c r="FL51" s="260"/>
      <c r="FM51" s="260"/>
      <c r="FN51" s="260"/>
      <c r="FO51" s="260"/>
    </row>
    <row r="52" spans="1:171" ht="15.75" customHeight="1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3"/>
      <c r="CU52" s="303"/>
      <c r="CV52" s="303"/>
      <c r="CW52" s="303"/>
      <c r="CX52" s="303"/>
      <c r="CY52" s="303"/>
      <c r="CZ52" s="303"/>
      <c r="DA52" s="303"/>
      <c r="DB52" s="303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03"/>
      <c r="DX52" s="303"/>
      <c r="DY52" s="303"/>
      <c r="DZ52" s="303"/>
      <c r="EA52" s="303"/>
      <c r="EB52" s="303"/>
      <c r="EC52" s="303"/>
      <c r="ED52" s="303"/>
      <c r="EE52" s="303"/>
      <c r="EF52" s="303"/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03"/>
      <c r="ER52" s="303"/>
      <c r="ES52" s="303"/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303"/>
      <c r="FF52" s="260"/>
      <c r="FH52" s="260"/>
      <c r="FI52" s="260"/>
      <c r="FJ52" s="260"/>
      <c r="FK52" s="260"/>
      <c r="FL52" s="260"/>
      <c r="FM52" s="260"/>
      <c r="FN52" s="260"/>
      <c r="FO52" s="260"/>
    </row>
    <row r="53" spans="1:171" ht="15.75" customHeight="1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03"/>
      <c r="DX53" s="303"/>
      <c r="DY53" s="303"/>
      <c r="DZ53" s="303"/>
      <c r="EA53" s="303"/>
      <c r="EB53" s="303"/>
      <c r="EC53" s="303"/>
      <c r="ED53" s="303"/>
      <c r="EE53" s="303"/>
      <c r="EF53" s="303"/>
      <c r="EG53" s="303"/>
      <c r="EH53" s="303"/>
      <c r="EI53" s="303"/>
      <c r="EJ53" s="303"/>
      <c r="EK53" s="303"/>
      <c r="EL53" s="303"/>
      <c r="EM53" s="303"/>
      <c r="EN53" s="303"/>
      <c r="EO53" s="303"/>
      <c r="EP53" s="303"/>
      <c r="EQ53" s="303"/>
      <c r="ER53" s="303"/>
      <c r="ES53" s="303"/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303"/>
      <c r="FF53" s="260"/>
      <c r="FH53" s="260"/>
      <c r="FI53" s="260"/>
      <c r="FJ53" s="260"/>
      <c r="FK53" s="260"/>
      <c r="FL53" s="260"/>
      <c r="FM53" s="260"/>
      <c r="FN53" s="260"/>
      <c r="FO53" s="260"/>
    </row>
    <row r="54" spans="1:171" ht="15.75" customHeight="1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03"/>
      <c r="DX54" s="303"/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260"/>
      <c r="FH54" s="260"/>
      <c r="FI54" s="260"/>
      <c r="FJ54" s="260"/>
      <c r="FK54" s="260"/>
      <c r="FL54" s="260"/>
      <c r="FM54" s="260"/>
      <c r="FN54" s="260"/>
      <c r="FO54" s="260"/>
    </row>
    <row r="55" spans="1:171" ht="15.75" customHeight="1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03"/>
      <c r="DX55" s="303"/>
      <c r="DY55" s="303"/>
      <c r="DZ55" s="303"/>
      <c r="EA55" s="303"/>
      <c r="EB55" s="303"/>
      <c r="EC55" s="303"/>
      <c r="ED55" s="303"/>
      <c r="EE55" s="303"/>
      <c r="EF55" s="303"/>
      <c r="EG55" s="303"/>
      <c r="EH55" s="303"/>
      <c r="EI55" s="303"/>
      <c r="EJ55" s="303"/>
      <c r="EK55" s="303"/>
      <c r="EL55" s="303"/>
      <c r="EM55" s="303"/>
      <c r="EN55" s="303"/>
      <c r="EO55" s="303"/>
      <c r="EP55" s="303"/>
      <c r="EQ55" s="303"/>
      <c r="ER55" s="303"/>
      <c r="ES55" s="303"/>
      <c r="ET55" s="303"/>
      <c r="EU55" s="303"/>
      <c r="EV55" s="303"/>
      <c r="EW55" s="303"/>
      <c r="EX55" s="303"/>
      <c r="EY55" s="303"/>
      <c r="EZ55" s="303"/>
      <c r="FA55" s="303"/>
      <c r="FB55" s="303"/>
      <c r="FC55" s="303"/>
      <c r="FD55" s="303"/>
      <c r="FE55" s="303"/>
      <c r="FF55" s="260"/>
      <c r="FH55" s="260"/>
      <c r="FI55" s="260"/>
      <c r="FJ55" s="260"/>
      <c r="FK55" s="260"/>
      <c r="FL55" s="260"/>
      <c r="FM55" s="260"/>
      <c r="FN55" s="260"/>
      <c r="FO55" s="260"/>
    </row>
    <row r="56" spans="1:171" ht="15.75" customHeight="1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303"/>
      <c r="DX56" s="303"/>
      <c r="DY56" s="303"/>
      <c r="DZ56" s="303"/>
      <c r="EA56" s="303"/>
      <c r="EB56" s="303"/>
      <c r="EC56" s="303"/>
      <c r="ED56" s="303"/>
      <c r="EE56" s="303"/>
      <c r="EF56" s="303"/>
      <c r="EG56" s="303"/>
      <c r="EH56" s="303"/>
      <c r="EI56" s="303"/>
      <c r="EJ56" s="303"/>
      <c r="EK56" s="303"/>
      <c r="EL56" s="303"/>
      <c r="EM56" s="303"/>
      <c r="EN56" s="303"/>
      <c r="EO56" s="303"/>
      <c r="EP56" s="303"/>
      <c r="EQ56" s="303"/>
      <c r="ER56" s="303"/>
      <c r="ES56" s="303"/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303"/>
      <c r="FF56" s="260"/>
      <c r="FH56" s="260"/>
      <c r="FI56" s="260"/>
      <c r="FJ56" s="260"/>
      <c r="FK56" s="260"/>
      <c r="FL56" s="260"/>
      <c r="FM56" s="260"/>
      <c r="FN56" s="260"/>
      <c r="FO56" s="260"/>
    </row>
    <row r="57" spans="1:171" ht="15.75" customHeight="1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03"/>
      <c r="CU57" s="303"/>
      <c r="CV57" s="303"/>
      <c r="CW57" s="303"/>
      <c r="CX57" s="303"/>
      <c r="CY57" s="303"/>
      <c r="CZ57" s="303"/>
      <c r="DA57" s="303"/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  <c r="DQ57" s="303"/>
      <c r="DR57" s="303"/>
      <c r="DS57" s="303"/>
      <c r="DT57" s="303"/>
      <c r="DU57" s="303"/>
      <c r="DV57" s="303"/>
      <c r="DW57" s="303"/>
      <c r="DX57" s="303"/>
      <c r="DY57" s="303"/>
      <c r="DZ57" s="303"/>
      <c r="EA57" s="303"/>
      <c r="EB57" s="303"/>
      <c r="EC57" s="303"/>
      <c r="ED57" s="303"/>
      <c r="EE57" s="303"/>
      <c r="EF57" s="303"/>
      <c r="EG57" s="303"/>
      <c r="EH57" s="303"/>
      <c r="EI57" s="303"/>
      <c r="EJ57" s="303"/>
      <c r="EK57" s="303"/>
      <c r="EL57" s="303"/>
      <c r="EM57" s="303"/>
      <c r="EN57" s="303"/>
      <c r="EO57" s="303"/>
      <c r="EP57" s="303"/>
      <c r="EQ57" s="303"/>
      <c r="ER57" s="303"/>
      <c r="ES57" s="303"/>
      <c r="ET57" s="303"/>
      <c r="EU57" s="303"/>
      <c r="EV57" s="303"/>
      <c r="EW57" s="303"/>
      <c r="EX57" s="303"/>
      <c r="EY57" s="303"/>
      <c r="EZ57" s="303"/>
      <c r="FA57" s="303"/>
      <c r="FB57" s="303"/>
      <c r="FC57" s="303"/>
      <c r="FD57" s="303"/>
      <c r="FE57" s="303"/>
      <c r="FF57" s="260"/>
      <c r="FH57" s="260"/>
      <c r="FI57" s="260"/>
      <c r="FJ57" s="260"/>
      <c r="FK57" s="260"/>
      <c r="FL57" s="260"/>
      <c r="FM57" s="260"/>
      <c r="FN57" s="260"/>
      <c r="FO57" s="260"/>
    </row>
    <row r="58" spans="1:171" ht="15.75" customHeight="1">
      <c r="A58" s="30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3"/>
      <c r="EE58" s="303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303"/>
      <c r="FF58" s="260"/>
      <c r="FH58" s="260"/>
      <c r="FI58" s="260"/>
      <c r="FJ58" s="260"/>
      <c r="FK58" s="260"/>
      <c r="FL58" s="260"/>
      <c r="FM58" s="260"/>
      <c r="FN58" s="260"/>
      <c r="FO58" s="260"/>
    </row>
    <row r="59" spans="1:171" ht="15.75" customHeight="1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  <c r="DV59" s="303"/>
      <c r="DW59" s="303"/>
      <c r="DX59" s="303"/>
      <c r="DY59" s="303"/>
      <c r="DZ59" s="303"/>
      <c r="EA59" s="303"/>
      <c r="EB59" s="303"/>
      <c r="EC59" s="303"/>
      <c r="ED59" s="303"/>
      <c r="EE59" s="303"/>
      <c r="EF59" s="303"/>
      <c r="EG59" s="303"/>
      <c r="EH59" s="303"/>
      <c r="EI59" s="303"/>
      <c r="EJ59" s="303"/>
      <c r="EK59" s="303"/>
      <c r="EL59" s="303"/>
      <c r="EM59" s="303"/>
      <c r="EN59" s="303"/>
      <c r="EO59" s="303"/>
      <c r="EP59" s="303"/>
      <c r="EQ59" s="303"/>
      <c r="ER59" s="303"/>
      <c r="ES59" s="303"/>
      <c r="ET59" s="303"/>
      <c r="EU59" s="303"/>
      <c r="EV59" s="303"/>
      <c r="EW59" s="303"/>
      <c r="EX59" s="303"/>
      <c r="EY59" s="303"/>
      <c r="EZ59" s="303"/>
      <c r="FA59" s="303"/>
      <c r="FB59" s="303"/>
      <c r="FC59" s="303"/>
      <c r="FD59" s="303"/>
      <c r="FE59" s="303"/>
      <c r="FF59" s="260"/>
      <c r="FH59" s="260"/>
      <c r="FI59" s="260"/>
      <c r="FJ59" s="260"/>
      <c r="FK59" s="260"/>
      <c r="FL59" s="260"/>
      <c r="FM59" s="260"/>
      <c r="FN59" s="260"/>
      <c r="FO59" s="260"/>
    </row>
    <row r="60" spans="1:171" ht="15.75" customHeight="1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  <c r="DQ60" s="303"/>
      <c r="DR60" s="303"/>
      <c r="DS60" s="303"/>
      <c r="DT60" s="303"/>
      <c r="DU60" s="303"/>
      <c r="DV60" s="303"/>
      <c r="DW60" s="303"/>
      <c r="DX60" s="303"/>
      <c r="DY60" s="303"/>
      <c r="DZ60" s="303"/>
      <c r="EA60" s="303"/>
      <c r="EB60" s="303"/>
      <c r="EC60" s="303"/>
      <c r="ED60" s="303"/>
      <c r="EE60" s="303"/>
      <c r="EF60" s="303"/>
      <c r="EG60" s="303"/>
      <c r="EH60" s="303"/>
      <c r="EI60" s="303"/>
      <c r="EJ60" s="303"/>
      <c r="EK60" s="303"/>
      <c r="EL60" s="303"/>
      <c r="EM60" s="303"/>
      <c r="EN60" s="303"/>
      <c r="EO60" s="303"/>
      <c r="EP60" s="303"/>
      <c r="EQ60" s="303"/>
      <c r="ER60" s="303"/>
      <c r="ES60" s="303"/>
      <c r="ET60" s="303"/>
      <c r="EU60" s="303"/>
      <c r="EV60" s="303"/>
      <c r="EW60" s="303"/>
      <c r="EX60" s="303"/>
      <c r="EY60" s="303"/>
      <c r="EZ60" s="303"/>
      <c r="FA60" s="303"/>
      <c r="FB60" s="303"/>
      <c r="FC60" s="303"/>
      <c r="FD60" s="303"/>
      <c r="FE60" s="303"/>
      <c r="FF60" s="260"/>
      <c r="FH60" s="260"/>
      <c r="FI60" s="260"/>
      <c r="FJ60" s="260"/>
      <c r="FK60" s="260"/>
      <c r="FL60" s="260"/>
      <c r="FM60" s="260"/>
      <c r="FN60" s="260"/>
      <c r="FO60" s="260"/>
    </row>
    <row r="61" spans="1:171" ht="15.75" customHeight="1">
      <c r="A61" s="303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3"/>
      <c r="FF61" s="260"/>
      <c r="FH61" s="260"/>
      <c r="FI61" s="260"/>
      <c r="FJ61" s="260"/>
      <c r="FK61" s="260"/>
      <c r="FL61" s="260"/>
      <c r="FM61" s="260"/>
      <c r="FN61" s="260"/>
      <c r="FO61" s="260"/>
    </row>
    <row r="62" spans="1:171" ht="15.75" customHeight="1">
      <c r="A62" s="303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3"/>
      <c r="EL62" s="303"/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  <c r="FF62" s="260"/>
      <c r="FH62" s="260"/>
      <c r="FI62" s="260"/>
      <c r="FJ62" s="260"/>
      <c r="FK62" s="260"/>
      <c r="FL62" s="260"/>
      <c r="FM62" s="260"/>
      <c r="FN62" s="260"/>
      <c r="FO62" s="260"/>
    </row>
    <row r="63" spans="1:171" ht="15.75" customHeight="1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260"/>
      <c r="FH63" s="260"/>
      <c r="FI63" s="260"/>
      <c r="FJ63" s="260"/>
      <c r="FK63" s="260"/>
      <c r="FL63" s="260"/>
      <c r="FM63" s="260"/>
      <c r="FN63" s="260"/>
      <c r="FO63" s="260"/>
    </row>
    <row r="64" spans="1:171" ht="15.75" customHeight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  <c r="FF64" s="260"/>
      <c r="FH64" s="260"/>
      <c r="FI64" s="260"/>
      <c r="FJ64" s="260"/>
      <c r="FK64" s="260"/>
      <c r="FL64" s="260"/>
      <c r="FM64" s="260"/>
      <c r="FN64" s="260"/>
      <c r="FO64" s="260"/>
    </row>
    <row r="65" spans="1:171" ht="15.75" customHeight="1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3"/>
      <c r="CZ65" s="303"/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3"/>
      <c r="DW65" s="303"/>
      <c r="DX65" s="303"/>
      <c r="DY65" s="303"/>
      <c r="DZ65" s="303"/>
      <c r="EA65" s="303"/>
      <c r="EB65" s="303"/>
      <c r="EC65" s="303"/>
      <c r="ED65" s="303"/>
      <c r="EE65" s="303"/>
      <c r="EF65" s="303"/>
      <c r="EG65" s="303"/>
      <c r="EH65" s="303"/>
      <c r="EI65" s="303"/>
      <c r="EJ65" s="303"/>
      <c r="EK65" s="303"/>
      <c r="EL65" s="303"/>
      <c r="EM65" s="303"/>
      <c r="EN65" s="303"/>
      <c r="EO65" s="303"/>
      <c r="EP65" s="303"/>
      <c r="EQ65" s="303"/>
      <c r="ER65" s="303"/>
      <c r="ES65" s="303"/>
      <c r="ET65" s="303"/>
      <c r="EU65" s="303"/>
      <c r="EV65" s="303"/>
      <c r="EW65" s="303"/>
      <c r="EX65" s="303"/>
      <c r="EY65" s="303"/>
      <c r="EZ65" s="303"/>
      <c r="FA65" s="303"/>
      <c r="FB65" s="303"/>
      <c r="FC65" s="303"/>
      <c r="FD65" s="303"/>
      <c r="FE65" s="303"/>
      <c r="FF65" s="260"/>
      <c r="FH65" s="260"/>
      <c r="FI65" s="260"/>
      <c r="FJ65" s="260"/>
      <c r="FK65" s="260"/>
      <c r="FL65" s="260"/>
      <c r="FM65" s="260"/>
      <c r="FN65" s="260"/>
      <c r="FO65" s="260"/>
    </row>
    <row r="66" spans="1:171" ht="15.7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  <c r="DQ66" s="303"/>
      <c r="DR66" s="303"/>
      <c r="DS66" s="303"/>
      <c r="DT66" s="303"/>
      <c r="DU66" s="303"/>
      <c r="DV66" s="303"/>
      <c r="DW66" s="303"/>
      <c r="DX66" s="303"/>
      <c r="DY66" s="303"/>
      <c r="DZ66" s="303"/>
      <c r="EA66" s="303"/>
      <c r="EB66" s="303"/>
      <c r="EC66" s="303"/>
      <c r="ED66" s="303"/>
      <c r="EE66" s="303"/>
      <c r="EF66" s="303"/>
      <c r="EG66" s="303"/>
      <c r="EH66" s="303"/>
      <c r="EI66" s="303"/>
      <c r="EJ66" s="303"/>
      <c r="EK66" s="303"/>
      <c r="EL66" s="303"/>
      <c r="EM66" s="303"/>
      <c r="EN66" s="303"/>
      <c r="EO66" s="303"/>
      <c r="EP66" s="303"/>
      <c r="EQ66" s="303"/>
      <c r="ER66" s="303"/>
      <c r="ES66" s="303"/>
      <c r="ET66" s="303"/>
      <c r="EU66" s="303"/>
      <c r="EV66" s="303"/>
      <c r="EW66" s="303"/>
      <c r="EX66" s="303"/>
      <c r="EY66" s="303"/>
      <c r="EZ66" s="303"/>
      <c r="FA66" s="303"/>
      <c r="FB66" s="303"/>
      <c r="FC66" s="303"/>
      <c r="FD66" s="303"/>
      <c r="FE66" s="303"/>
      <c r="FF66" s="260"/>
      <c r="FH66" s="260"/>
      <c r="FI66" s="260"/>
      <c r="FJ66" s="260"/>
      <c r="FK66" s="260"/>
      <c r="FL66" s="260"/>
      <c r="FM66" s="260"/>
      <c r="FN66" s="260"/>
      <c r="FO66" s="260"/>
    </row>
    <row r="67" spans="1:171" ht="15.7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303"/>
      <c r="CU67" s="303"/>
      <c r="CV67" s="303"/>
      <c r="CW67" s="303"/>
      <c r="CX67" s="303"/>
      <c r="CY67" s="303"/>
      <c r="CZ67" s="303"/>
      <c r="DA67" s="30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3"/>
      <c r="DZ67" s="303"/>
      <c r="EA67" s="303"/>
      <c r="EB67" s="303"/>
      <c r="EC67" s="303"/>
      <c r="ED67" s="303"/>
      <c r="EE67" s="303"/>
      <c r="EF67" s="303"/>
      <c r="EG67" s="303"/>
      <c r="EH67" s="303"/>
      <c r="EI67" s="303"/>
      <c r="EJ67" s="303"/>
      <c r="EK67" s="303"/>
      <c r="EL67" s="303"/>
      <c r="EM67" s="303"/>
      <c r="EN67" s="303"/>
      <c r="EO67" s="303"/>
      <c r="EP67" s="303"/>
      <c r="EQ67" s="303"/>
      <c r="ER67" s="303"/>
      <c r="ES67" s="303"/>
      <c r="ET67" s="303"/>
      <c r="EU67" s="303"/>
      <c r="EV67" s="303"/>
      <c r="EW67" s="303"/>
      <c r="EX67" s="303"/>
      <c r="EY67" s="303"/>
      <c r="EZ67" s="303"/>
      <c r="FA67" s="303"/>
      <c r="FB67" s="303"/>
      <c r="FC67" s="303"/>
      <c r="FD67" s="303"/>
      <c r="FE67" s="303"/>
      <c r="FF67" s="260"/>
      <c r="FH67" s="260"/>
      <c r="FI67" s="260"/>
      <c r="FJ67" s="260"/>
      <c r="FK67" s="260"/>
      <c r="FL67" s="260"/>
      <c r="FM67" s="260"/>
      <c r="FN67" s="260"/>
      <c r="FO67" s="260"/>
    </row>
    <row r="68" spans="1:171" ht="15.75" customHeight="1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3"/>
      <c r="BG68" s="303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303"/>
      <c r="CU68" s="303"/>
      <c r="CV68" s="303"/>
      <c r="CW68" s="303"/>
      <c r="CX68" s="303"/>
      <c r="CY68" s="303"/>
      <c r="CZ68" s="303"/>
      <c r="DA68" s="303"/>
      <c r="DB68" s="303"/>
      <c r="DC68" s="303"/>
      <c r="DD68" s="303"/>
      <c r="DE68" s="303"/>
      <c r="DF68" s="303"/>
      <c r="DG68" s="303"/>
      <c r="DH68" s="303"/>
      <c r="DI68" s="303"/>
      <c r="DJ68" s="303"/>
      <c r="DK68" s="303"/>
      <c r="DL68" s="303"/>
      <c r="DM68" s="303"/>
      <c r="DN68" s="303"/>
      <c r="DO68" s="303"/>
      <c r="DP68" s="303"/>
      <c r="DQ68" s="303"/>
      <c r="DR68" s="303"/>
      <c r="DS68" s="303"/>
      <c r="DT68" s="303"/>
      <c r="DU68" s="303"/>
      <c r="DV68" s="303"/>
      <c r="DW68" s="303"/>
      <c r="DX68" s="303"/>
      <c r="DY68" s="303"/>
      <c r="DZ68" s="303"/>
      <c r="EA68" s="303"/>
      <c r="EB68" s="303"/>
      <c r="EC68" s="303"/>
      <c r="ED68" s="303"/>
      <c r="EE68" s="303"/>
      <c r="EF68" s="303"/>
      <c r="EG68" s="303"/>
      <c r="EH68" s="303"/>
      <c r="EI68" s="303"/>
      <c r="EJ68" s="303"/>
      <c r="EK68" s="303"/>
      <c r="EL68" s="303"/>
      <c r="EM68" s="303"/>
      <c r="EN68" s="303"/>
      <c r="EO68" s="303"/>
      <c r="EP68" s="303"/>
      <c r="EQ68" s="303"/>
      <c r="ER68" s="303"/>
      <c r="ES68" s="303"/>
      <c r="ET68" s="303"/>
      <c r="EU68" s="303"/>
      <c r="EV68" s="303"/>
      <c r="EW68" s="303"/>
      <c r="EX68" s="303"/>
      <c r="EY68" s="303"/>
      <c r="EZ68" s="303"/>
      <c r="FA68" s="303"/>
      <c r="FB68" s="303"/>
      <c r="FC68" s="303"/>
      <c r="FD68" s="303"/>
      <c r="FE68" s="303"/>
      <c r="FF68" s="260"/>
      <c r="FH68" s="260"/>
      <c r="FI68" s="260"/>
      <c r="FJ68" s="260"/>
      <c r="FK68" s="260"/>
      <c r="FL68" s="260"/>
      <c r="FM68" s="260"/>
      <c r="FN68" s="260"/>
      <c r="FO68" s="260"/>
    </row>
    <row r="69" spans="1:171" ht="15.75" customHeight="1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303"/>
      <c r="CD69" s="303"/>
      <c r="CE69" s="303"/>
      <c r="CF69" s="30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303"/>
      <c r="CU69" s="303"/>
      <c r="CV69" s="303"/>
      <c r="CW69" s="303"/>
      <c r="CX69" s="303"/>
      <c r="CY69" s="303"/>
      <c r="CZ69" s="303"/>
      <c r="DA69" s="303"/>
      <c r="DB69" s="303"/>
      <c r="DC69" s="303"/>
      <c r="DD69" s="303"/>
      <c r="DE69" s="303"/>
      <c r="DF69" s="303"/>
      <c r="DG69" s="303"/>
      <c r="DH69" s="303"/>
      <c r="DI69" s="303"/>
      <c r="DJ69" s="303"/>
      <c r="DK69" s="303"/>
      <c r="DL69" s="303"/>
      <c r="DM69" s="303"/>
      <c r="DN69" s="303"/>
      <c r="DO69" s="303"/>
      <c r="DP69" s="303"/>
      <c r="DQ69" s="303"/>
      <c r="DR69" s="303"/>
      <c r="DS69" s="303"/>
      <c r="DT69" s="303"/>
      <c r="DU69" s="303"/>
      <c r="DV69" s="303"/>
      <c r="DW69" s="303"/>
      <c r="DX69" s="303"/>
      <c r="DY69" s="303"/>
      <c r="DZ69" s="303"/>
      <c r="EA69" s="303"/>
      <c r="EB69" s="303"/>
      <c r="EC69" s="303"/>
      <c r="ED69" s="303"/>
      <c r="EE69" s="303"/>
      <c r="EF69" s="303"/>
      <c r="EG69" s="303"/>
      <c r="EH69" s="303"/>
      <c r="EI69" s="303"/>
      <c r="EJ69" s="303"/>
      <c r="EK69" s="303"/>
      <c r="EL69" s="303"/>
      <c r="EM69" s="303"/>
      <c r="EN69" s="303"/>
      <c r="EO69" s="303"/>
      <c r="EP69" s="303"/>
      <c r="EQ69" s="303"/>
      <c r="ER69" s="303"/>
      <c r="ES69" s="303"/>
      <c r="ET69" s="303"/>
      <c r="EU69" s="303"/>
      <c r="EV69" s="303"/>
      <c r="EW69" s="303"/>
      <c r="EX69" s="303"/>
      <c r="EY69" s="303"/>
      <c r="EZ69" s="303"/>
      <c r="FA69" s="303"/>
      <c r="FB69" s="303"/>
      <c r="FC69" s="303"/>
      <c r="FD69" s="303"/>
      <c r="FE69" s="303"/>
      <c r="FF69" s="260"/>
      <c r="FH69" s="260"/>
      <c r="FI69" s="260"/>
      <c r="FJ69" s="260"/>
      <c r="FK69" s="260"/>
      <c r="FL69" s="260"/>
      <c r="FM69" s="260"/>
      <c r="FN69" s="260"/>
      <c r="FO69" s="260"/>
    </row>
    <row r="70" spans="1:171" ht="15.75" customHeight="1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3"/>
      <c r="DA70" s="30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  <c r="EC70" s="303"/>
      <c r="ED70" s="303"/>
      <c r="EE70" s="303"/>
      <c r="EF70" s="303"/>
      <c r="EG70" s="303"/>
      <c r="EH70" s="303"/>
      <c r="EI70" s="303"/>
      <c r="EJ70" s="303"/>
      <c r="EK70" s="303"/>
      <c r="EL70" s="303"/>
      <c r="EM70" s="303"/>
      <c r="EN70" s="303"/>
      <c r="EO70" s="303"/>
      <c r="EP70" s="303"/>
      <c r="EQ70" s="303"/>
      <c r="ER70" s="303"/>
      <c r="ES70" s="303"/>
      <c r="ET70" s="303"/>
      <c r="EU70" s="303"/>
      <c r="EV70" s="303"/>
      <c r="EW70" s="303"/>
      <c r="EX70" s="303"/>
      <c r="EY70" s="303"/>
      <c r="EZ70" s="303"/>
      <c r="FA70" s="303"/>
      <c r="FB70" s="303"/>
      <c r="FC70" s="303"/>
      <c r="FD70" s="303"/>
      <c r="FE70" s="303"/>
      <c r="FF70" s="260"/>
      <c r="FH70" s="260"/>
      <c r="FI70" s="260"/>
      <c r="FJ70" s="260"/>
      <c r="FK70" s="260"/>
      <c r="FL70" s="260"/>
      <c r="FM70" s="260"/>
      <c r="FN70" s="260"/>
      <c r="FO70" s="260"/>
    </row>
    <row r="71" spans="1:171" ht="15.75" customHeight="1">
      <c r="A71" s="30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Q71" s="303"/>
      <c r="CR71" s="303"/>
      <c r="CS71" s="303"/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03"/>
      <c r="DU71" s="303"/>
      <c r="DV71" s="303"/>
      <c r="DW71" s="303"/>
      <c r="DX71" s="303"/>
      <c r="DY71" s="303"/>
      <c r="DZ71" s="303"/>
      <c r="EA71" s="303"/>
      <c r="EB71" s="303"/>
      <c r="EC71" s="303"/>
      <c r="ED71" s="303"/>
      <c r="EE71" s="303"/>
      <c r="EF71" s="303"/>
      <c r="EG71" s="303"/>
      <c r="EH71" s="303"/>
      <c r="EI71" s="303"/>
      <c r="EJ71" s="303"/>
      <c r="EK71" s="303"/>
      <c r="EL71" s="303"/>
      <c r="EM71" s="303"/>
      <c r="EN71" s="303"/>
      <c r="EO71" s="303"/>
      <c r="EP71" s="303"/>
      <c r="EQ71" s="303"/>
      <c r="ER71" s="303"/>
      <c r="ES71" s="303"/>
      <c r="ET71" s="303"/>
      <c r="EU71" s="303"/>
      <c r="EV71" s="303"/>
      <c r="EW71" s="303"/>
      <c r="EX71" s="303"/>
      <c r="EY71" s="303"/>
      <c r="EZ71" s="303"/>
      <c r="FA71" s="303"/>
      <c r="FB71" s="303"/>
      <c r="FC71" s="303"/>
      <c r="FD71" s="303"/>
      <c r="FE71" s="303"/>
      <c r="FF71" s="260"/>
      <c r="FH71" s="260"/>
      <c r="FI71" s="260"/>
      <c r="FJ71" s="260"/>
      <c r="FK71" s="260"/>
      <c r="FL71" s="260"/>
      <c r="FM71" s="260"/>
      <c r="FN71" s="260"/>
      <c r="FO71" s="260"/>
    </row>
    <row r="72" spans="1:171" ht="15.75" customHeight="1">
      <c r="A72" s="303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303"/>
      <c r="CV72" s="303"/>
      <c r="CW72" s="303"/>
      <c r="CX72" s="303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303"/>
      <c r="FC72" s="303"/>
      <c r="FD72" s="303"/>
      <c r="FE72" s="303"/>
      <c r="FF72" s="260"/>
      <c r="FH72" s="260"/>
      <c r="FI72" s="260"/>
      <c r="FJ72" s="260"/>
      <c r="FK72" s="260"/>
      <c r="FL72" s="260"/>
      <c r="FM72" s="260"/>
      <c r="FN72" s="260"/>
      <c r="FO72" s="260"/>
    </row>
    <row r="73" spans="1:171" ht="15.75" customHeight="1">
      <c r="A73" s="303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303"/>
      <c r="CU73" s="303"/>
      <c r="CV73" s="303"/>
      <c r="CW73" s="303"/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303"/>
      <c r="FC73" s="303"/>
      <c r="FD73" s="303"/>
      <c r="FE73" s="303"/>
      <c r="FF73" s="260"/>
      <c r="FH73" s="260"/>
      <c r="FI73" s="260"/>
      <c r="FJ73" s="260"/>
      <c r="FK73" s="260"/>
      <c r="FL73" s="260"/>
      <c r="FM73" s="260"/>
      <c r="FN73" s="260"/>
      <c r="FO73" s="260"/>
    </row>
    <row r="74" spans="1:171" ht="15.7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303"/>
      <c r="CU74" s="303"/>
      <c r="CV74" s="303"/>
      <c r="CW74" s="303"/>
      <c r="CX74" s="303"/>
      <c r="CY74" s="303"/>
      <c r="CZ74" s="303"/>
      <c r="DA74" s="303"/>
      <c r="DB74" s="303"/>
      <c r="DC74" s="303"/>
      <c r="DD74" s="303"/>
      <c r="DE74" s="303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3"/>
      <c r="DW74" s="303"/>
      <c r="DX74" s="303"/>
      <c r="DY74" s="303"/>
      <c r="DZ74" s="303"/>
      <c r="EA74" s="303"/>
      <c r="EB74" s="303"/>
      <c r="EC74" s="303"/>
      <c r="ED74" s="303"/>
      <c r="EE74" s="303"/>
      <c r="EF74" s="303"/>
      <c r="EG74" s="303"/>
      <c r="EH74" s="303"/>
      <c r="EI74" s="303"/>
      <c r="EJ74" s="303"/>
      <c r="EK74" s="303"/>
      <c r="EL74" s="303"/>
      <c r="EM74" s="303"/>
      <c r="EN74" s="303"/>
      <c r="EO74" s="303"/>
      <c r="EP74" s="303"/>
      <c r="EQ74" s="303"/>
      <c r="ER74" s="303"/>
      <c r="ES74" s="303"/>
      <c r="ET74" s="303"/>
      <c r="EU74" s="303"/>
      <c r="EV74" s="303"/>
      <c r="EW74" s="303"/>
      <c r="EX74" s="303"/>
      <c r="EY74" s="303"/>
      <c r="EZ74" s="303"/>
      <c r="FA74" s="303"/>
      <c r="FB74" s="303"/>
      <c r="FC74" s="303"/>
      <c r="FD74" s="303"/>
      <c r="FE74" s="303"/>
      <c r="FF74" s="260"/>
      <c r="FH74" s="260"/>
      <c r="FI74" s="260"/>
      <c r="FJ74" s="260"/>
      <c r="FK74" s="260"/>
      <c r="FL74" s="260"/>
      <c r="FM74" s="260"/>
      <c r="FN74" s="260"/>
      <c r="FO74" s="260"/>
    </row>
    <row r="75" spans="1:171" ht="15.75" customHeight="1">
      <c r="A75" s="303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3"/>
      <c r="CS75" s="303"/>
      <c r="CT75" s="303"/>
      <c r="CU75" s="303"/>
      <c r="CV75" s="303"/>
      <c r="CW75" s="303"/>
      <c r="CX75" s="303"/>
      <c r="CY75" s="303"/>
      <c r="CZ75" s="303"/>
      <c r="DA75" s="303"/>
      <c r="DB75" s="303"/>
      <c r="DC75" s="303"/>
      <c r="DD75" s="303"/>
      <c r="DE75" s="303"/>
      <c r="DF75" s="303"/>
      <c r="DG75" s="303"/>
      <c r="DH75" s="303"/>
      <c r="DI75" s="303"/>
      <c r="DJ75" s="303"/>
      <c r="DK75" s="303"/>
      <c r="DL75" s="303"/>
      <c r="DM75" s="303"/>
      <c r="DN75" s="303"/>
      <c r="DO75" s="303"/>
      <c r="DP75" s="303"/>
      <c r="DQ75" s="303"/>
      <c r="DR75" s="303"/>
      <c r="DS75" s="303"/>
      <c r="DT75" s="303"/>
      <c r="DU75" s="303"/>
      <c r="DV75" s="303"/>
      <c r="DW75" s="303"/>
      <c r="DX75" s="303"/>
      <c r="DY75" s="303"/>
      <c r="DZ75" s="303"/>
      <c r="EA75" s="303"/>
      <c r="EB75" s="303"/>
      <c r="EC75" s="303"/>
      <c r="ED75" s="303"/>
      <c r="EE75" s="303"/>
      <c r="EF75" s="303"/>
      <c r="EG75" s="303"/>
      <c r="EH75" s="303"/>
      <c r="EI75" s="303"/>
      <c r="EJ75" s="303"/>
      <c r="EK75" s="303"/>
      <c r="EL75" s="303"/>
      <c r="EM75" s="303"/>
      <c r="EN75" s="303"/>
      <c r="EO75" s="303"/>
      <c r="EP75" s="303"/>
      <c r="EQ75" s="303"/>
      <c r="ER75" s="303"/>
      <c r="ES75" s="303"/>
      <c r="ET75" s="303"/>
      <c r="EU75" s="303"/>
      <c r="EV75" s="303"/>
      <c r="EW75" s="303"/>
      <c r="EX75" s="303"/>
      <c r="EY75" s="303"/>
      <c r="EZ75" s="303"/>
      <c r="FA75" s="303"/>
      <c r="FB75" s="303"/>
      <c r="FC75" s="303"/>
      <c r="FD75" s="303"/>
      <c r="FE75" s="303"/>
      <c r="FF75" s="260"/>
      <c r="FH75" s="260"/>
      <c r="FI75" s="260"/>
      <c r="FJ75" s="260"/>
      <c r="FK75" s="260"/>
      <c r="FL75" s="260"/>
      <c r="FM75" s="260"/>
      <c r="FN75" s="260"/>
      <c r="FO75" s="260"/>
    </row>
    <row r="76" spans="1:171" ht="15.75" customHeight="1">
      <c r="A76" s="303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3"/>
      <c r="CE76" s="303"/>
      <c r="CF76" s="30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303"/>
      <c r="CU76" s="303"/>
      <c r="CV76" s="303"/>
      <c r="CW76" s="303"/>
      <c r="CX76" s="303"/>
      <c r="CY76" s="303"/>
      <c r="CZ76" s="303"/>
      <c r="DA76" s="303"/>
      <c r="DB76" s="303"/>
      <c r="DC76" s="303"/>
      <c r="DD76" s="303"/>
      <c r="DE76" s="303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303"/>
      <c r="DQ76" s="303"/>
      <c r="DR76" s="303"/>
      <c r="DS76" s="303"/>
      <c r="DT76" s="303"/>
      <c r="DU76" s="303"/>
      <c r="DV76" s="303"/>
      <c r="DW76" s="303"/>
      <c r="DX76" s="303"/>
      <c r="DY76" s="303"/>
      <c r="DZ76" s="303"/>
      <c r="EA76" s="303"/>
      <c r="EB76" s="303"/>
      <c r="EC76" s="303"/>
      <c r="ED76" s="303"/>
      <c r="EE76" s="303"/>
      <c r="EF76" s="303"/>
      <c r="EG76" s="303"/>
      <c r="EH76" s="303"/>
      <c r="EI76" s="303"/>
      <c r="EJ76" s="303"/>
      <c r="EK76" s="303"/>
      <c r="EL76" s="303"/>
      <c r="EM76" s="303"/>
      <c r="EN76" s="303"/>
      <c r="EO76" s="303"/>
      <c r="EP76" s="303"/>
      <c r="EQ76" s="303"/>
      <c r="ER76" s="303"/>
      <c r="ES76" s="303"/>
      <c r="ET76" s="303"/>
      <c r="EU76" s="303"/>
      <c r="EV76" s="303"/>
      <c r="EW76" s="303"/>
      <c r="EX76" s="303"/>
      <c r="EY76" s="303"/>
      <c r="EZ76" s="303"/>
      <c r="FA76" s="303"/>
      <c r="FB76" s="303"/>
      <c r="FC76" s="303"/>
      <c r="FD76" s="303"/>
      <c r="FE76" s="303"/>
      <c r="FF76" s="260"/>
      <c r="FH76" s="260"/>
      <c r="FI76" s="260"/>
      <c r="FJ76" s="260"/>
      <c r="FK76" s="260"/>
      <c r="FL76" s="260"/>
      <c r="FM76" s="260"/>
      <c r="FN76" s="260"/>
      <c r="FO76" s="260"/>
    </row>
    <row r="77" spans="1:171" ht="15.75" customHeight="1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  <c r="CC77" s="303"/>
      <c r="CD77" s="303"/>
      <c r="CE77" s="303"/>
      <c r="CF77" s="30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3"/>
      <c r="DA77" s="303"/>
      <c r="DB77" s="303"/>
      <c r="DC77" s="303"/>
      <c r="DD77" s="303"/>
      <c r="DE77" s="303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303"/>
      <c r="DQ77" s="303"/>
      <c r="DR77" s="303"/>
      <c r="DS77" s="303"/>
      <c r="DT77" s="303"/>
      <c r="DU77" s="303"/>
      <c r="DV77" s="303"/>
      <c r="DW77" s="303"/>
      <c r="DX77" s="303"/>
      <c r="DY77" s="303"/>
      <c r="DZ77" s="303"/>
      <c r="EA77" s="303"/>
      <c r="EB77" s="303"/>
      <c r="EC77" s="303"/>
      <c r="ED77" s="303"/>
      <c r="EE77" s="303"/>
      <c r="EF77" s="303"/>
      <c r="EG77" s="303"/>
      <c r="EH77" s="303"/>
      <c r="EI77" s="303"/>
      <c r="EJ77" s="303"/>
      <c r="EK77" s="303"/>
      <c r="EL77" s="303"/>
      <c r="EM77" s="303"/>
      <c r="EN77" s="303"/>
      <c r="EO77" s="303"/>
      <c r="EP77" s="303"/>
      <c r="EQ77" s="303"/>
      <c r="ER77" s="303"/>
      <c r="ES77" s="303"/>
      <c r="ET77" s="303"/>
      <c r="EU77" s="303"/>
      <c r="EV77" s="303"/>
      <c r="EW77" s="303"/>
      <c r="EX77" s="303"/>
      <c r="EY77" s="303"/>
      <c r="EZ77" s="303"/>
      <c r="FA77" s="303"/>
      <c r="FB77" s="303"/>
      <c r="FC77" s="303"/>
      <c r="FD77" s="303"/>
      <c r="FE77" s="303"/>
      <c r="FF77" s="260"/>
      <c r="FH77" s="260"/>
      <c r="FI77" s="260"/>
      <c r="FJ77" s="260"/>
      <c r="FK77" s="260"/>
      <c r="FL77" s="260"/>
      <c r="FM77" s="260"/>
      <c r="FN77" s="260"/>
      <c r="FO77" s="260"/>
    </row>
    <row r="78" spans="1:171" ht="15.75" customHeight="1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303"/>
      <c r="DQ78" s="303"/>
      <c r="DR78" s="303"/>
      <c r="DS78" s="303"/>
      <c r="DT78" s="303"/>
      <c r="DU78" s="303"/>
      <c r="DV78" s="303"/>
      <c r="DW78" s="303"/>
      <c r="DX78" s="303"/>
      <c r="DY78" s="303"/>
      <c r="DZ78" s="303"/>
      <c r="EA78" s="303"/>
      <c r="EB78" s="303"/>
      <c r="EC78" s="303"/>
      <c r="ED78" s="303"/>
      <c r="EE78" s="303"/>
      <c r="EF78" s="303"/>
      <c r="EG78" s="303"/>
      <c r="EH78" s="303"/>
      <c r="EI78" s="303"/>
      <c r="EJ78" s="303"/>
      <c r="EK78" s="303"/>
      <c r="EL78" s="303"/>
      <c r="EM78" s="303"/>
      <c r="EN78" s="303"/>
      <c r="EO78" s="303"/>
      <c r="EP78" s="303"/>
      <c r="EQ78" s="303"/>
      <c r="ER78" s="303"/>
      <c r="ES78" s="303"/>
      <c r="ET78" s="303"/>
      <c r="EU78" s="303"/>
      <c r="EV78" s="303"/>
      <c r="EW78" s="303"/>
      <c r="EX78" s="303"/>
      <c r="EY78" s="303"/>
      <c r="EZ78" s="303"/>
      <c r="FA78" s="303"/>
      <c r="FB78" s="303"/>
      <c r="FC78" s="303"/>
      <c r="FD78" s="303"/>
      <c r="FE78" s="303"/>
      <c r="FF78" s="260"/>
      <c r="FH78" s="260"/>
      <c r="FI78" s="260"/>
      <c r="FJ78" s="260"/>
      <c r="FK78" s="260"/>
      <c r="FL78" s="260"/>
      <c r="FM78" s="260"/>
      <c r="FN78" s="260"/>
      <c r="FO78" s="260"/>
    </row>
    <row r="79" spans="1:171" ht="15.75" customHeight="1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303"/>
      <c r="CC79" s="303"/>
      <c r="CD79" s="303"/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303"/>
      <c r="DO79" s="303"/>
      <c r="DP79" s="303"/>
      <c r="DQ79" s="303"/>
      <c r="DR79" s="303"/>
      <c r="DS79" s="303"/>
      <c r="DT79" s="303"/>
      <c r="DU79" s="303"/>
      <c r="DV79" s="303"/>
      <c r="DW79" s="303"/>
      <c r="DX79" s="303"/>
      <c r="DY79" s="303"/>
      <c r="DZ79" s="303"/>
      <c r="EA79" s="303"/>
      <c r="EB79" s="303"/>
      <c r="EC79" s="303"/>
      <c r="ED79" s="303"/>
      <c r="EE79" s="303"/>
      <c r="EF79" s="303"/>
      <c r="EG79" s="303"/>
      <c r="EH79" s="303"/>
      <c r="EI79" s="303"/>
      <c r="EJ79" s="303"/>
      <c r="EK79" s="303"/>
      <c r="EL79" s="303"/>
      <c r="EM79" s="303"/>
      <c r="EN79" s="303"/>
      <c r="EO79" s="303"/>
      <c r="EP79" s="303"/>
      <c r="EQ79" s="303"/>
      <c r="ER79" s="303"/>
      <c r="ES79" s="303"/>
      <c r="ET79" s="303"/>
      <c r="EU79" s="303"/>
      <c r="EV79" s="303"/>
      <c r="EW79" s="303"/>
      <c r="EX79" s="303"/>
      <c r="EY79" s="303"/>
      <c r="EZ79" s="303"/>
      <c r="FA79" s="303"/>
      <c r="FB79" s="303"/>
      <c r="FC79" s="303"/>
      <c r="FD79" s="303"/>
      <c r="FE79" s="303"/>
      <c r="FF79" s="260"/>
      <c r="FH79" s="260"/>
      <c r="FI79" s="260"/>
      <c r="FJ79" s="260"/>
      <c r="FK79" s="260"/>
      <c r="FL79" s="260"/>
      <c r="FM79" s="260"/>
      <c r="FN79" s="260"/>
      <c r="FO79" s="260"/>
    </row>
    <row r="80" spans="1:171" ht="15.75" customHeight="1">
      <c r="A80" s="303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  <c r="BU80" s="303"/>
      <c r="BV80" s="303"/>
      <c r="BW80" s="303"/>
      <c r="BX80" s="303"/>
      <c r="BY80" s="303"/>
      <c r="BZ80" s="303"/>
      <c r="CA80" s="303"/>
      <c r="CB80" s="303"/>
      <c r="CC80" s="303"/>
      <c r="CD80" s="303"/>
      <c r="CE80" s="303"/>
      <c r="CF80" s="303"/>
      <c r="CG80" s="303"/>
      <c r="CH80" s="303"/>
      <c r="CI80" s="303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3"/>
      <c r="EB80" s="303"/>
      <c r="EC80" s="303"/>
      <c r="ED80" s="303"/>
      <c r="EE80" s="303"/>
      <c r="EF80" s="303"/>
      <c r="EG80" s="303"/>
      <c r="EH80" s="303"/>
      <c r="EI80" s="303"/>
      <c r="EJ80" s="303"/>
      <c r="EK80" s="303"/>
      <c r="EL80" s="303"/>
      <c r="EM80" s="303"/>
      <c r="EN80" s="303"/>
      <c r="EO80" s="303"/>
      <c r="EP80" s="303"/>
      <c r="EQ80" s="303"/>
      <c r="ER80" s="303"/>
      <c r="ES80" s="303"/>
      <c r="ET80" s="303"/>
      <c r="EU80" s="303"/>
      <c r="EV80" s="303"/>
      <c r="EW80" s="303"/>
      <c r="EX80" s="303"/>
      <c r="EY80" s="303"/>
      <c r="EZ80" s="303"/>
      <c r="FA80" s="303"/>
      <c r="FB80" s="303"/>
      <c r="FC80" s="303"/>
      <c r="FD80" s="303"/>
      <c r="FE80" s="303"/>
      <c r="FF80" s="260"/>
      <c r="FH80" s="260"/>
      <c r="FI80" s="260"/>
      <c r="FJ80" s="260"/>
      <c r="FK80" s="260"/>
      <c r="FL80" s="260"/>
      <c r="FM80" s="260"/>
      <c r="FN80" s="260"/>
      <c r="FO80" s="260"/>
    </row>
    <row r="81" spans="1:171" ht="15.75" customHeight="1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3"/>
      <c r="EP81" s="303"/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3"/>
      <c r="FF81" s="260"/>
      <c r="FH81" s="260"/>
      <c r="FI81" s="260"/>
      <c r="FJ81" s="260"/>
      <c r="FK81" s="260"/>
      <c r="FL81" s="260"/>
      <c r="FM81" s="260"/>
      <c r="FN81" s="260"/>
      <c r="FO81" s="260"/>
    </row>
    <row r="82" spans="1:171" ht="15.75" customHeight="1">
      <c r="A82" s="303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  <c r="CW82" s="303"/>
      <c r="CX82" s="303"/>
      <c r="CY82" s="303"/>
      <c r="CZ82" s="303"/>
      <c r="DA82" s="303"/>
      <c r="DB82" s="303"/>
      <c r="DC82" s="303"/>
      <c r="DD82" s="303"/>
      <c r="DE82" s="303"/>
      <c r="DF82" s="303"/>
      <c r="DG82" s="303"/>
      <c r="DH82" s="303"/>
      <c r="DI82" s="303"/>
      <c r="DJ82" s="303"/>
      <c r="DK82" s="303"/>
      <c r="DL82" s="303"/>
      <c r="DM82" s="303"/>
      <c r="DN82" s="303"/>
      <c r="DO82" s="303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  <c r="EJ82" s="303"/>
      <c r="EK82" s="303"/>
      <c r="EL82" s="303"/>
      <c r="EM82" s="303"/>
      <c r="EN82" s="303"/>
      <c r="EO82" s="303"/>
      <c r="EP82" s="303"/>
      <c r="EQ82" s="303"/>
      <c r="ER82" s="303"/>
      <c r="ES82" s="303"/>
      <c r="ET82" s="303"/>
      <c r="EU82" s="303"/>
      <c r="EV82" s="303"/>
      <c r="EW82" s="303"/>
      <c r="EX82" s="303"/>
      <c r="EY82" s="303"/>
      <c r="EZ82" s="303"/>
      <c r="FA82" s="303"/>
      <c r="FB82" s="303"/>
      <c r="FC82" s="303"/>
      <c r="FD82" s="303"/>
      <c r="FE82" s="303"/>
      <c r="FF82" s="260"/>
      <c r="FH82" s="260"/>
      <c r="FI82" s="260"/>
      <c r="FJ82" s="260"/>
      <c r="FK82" s="260"/>
      <c r="FL82" s="260"/>
      <c r="FM82" s="260"/>
      <c r="FN82" s="260"/>
      <c r="FO82" s="260"/>
    </row>
    <row r="83" spans="1:171" ht="15.75" customHeight="1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  <c r="EJ83" s="303"/>
      <c r="EK83" s="303"/>
      <c r="EL83" s="303"/>
      <c r="EM83" s="303"/>
      <c r="EN83" s="303"/>
      <c r="EO83" s="303"/>
      <c r="EP83" s="303"/>
      <c r="EQ83" s="303"/>
      <c r="ER83" s="303"/>
      <c r="ES83" s="303"/>
      <c r="ET83" s="303"/>
      <c r="EU83" s="303"/>
      <c r="EV83" s="303"/>
      <c r="EW83" s="303"/>
      <c r="EX83" s="303"/>
      <c r="EY83" s="303"/>
      <c r="EZ83" s="303"/>
      <c r="FA83" s="303"/>
      <c r="FB83" s="303"/>
      <c r="FC83" s="303"/>
      <c r="FD83" s="303"/>
      <c r="FE83" s="303"/>
      <c r="FF83" s="260"/>
      <c r="FH83" s="260"/>
      <c r="FI83" s="260"/>
      <c r="FJ83" s="260"/>
      <c r="FK83" s="260"/>
      <c r="FL83" s="260"/>
      <c r="FM83" s="260"/>
      <c r="FN83" s="260"/>
      <c r="FO83" s="260"/>
    </row>
    <row r="84" spans="1:171" ht="15.75" customHeight="1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3"/>
      <c r="BO84" s="303"/>
      <c r="BP84" s="303"/>
      <c r="BQ84" s="303"/>
      <c r="BR84" s="303"/>
      <c r="BS84" s="303"/>
      <c r="BT84" s="303"/>
      <c r="BU84" s="303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3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  <c r="EC84" s="303"/>
      <c r="ED84" s="303"/>
      <c r="EE84" s="303"/>
      <c r="EF84" s="303"/>
      <c r="EG84" s="303"/>
      <c r="EH84" s="303"/>
      <c r="EI84" s="303"/>
      <c r="EJ84" s="303"/>
      <c r="EK84" s="303"/>
      <c r="EL84" s="303"/>
      <c r="EM84" s="303"/>
      <c r="EN84" s="303"/>
      <c r="EO84" s="303"/>
      <c r="EP84" s="303"/>
      <c r="EQ84" s="303"/>
      <c r="ER84" s="303"/>
      <c r="ES84" s="303"/>
      <c r="ET84" s="303"/>
      <c r="EU84" s="303"/>
      <c r="EV84" s="303"/>
      <c r="EW84" s="303"/>
      <c r="EX84" s="303"/>
      <c r="EY84" s="303"/>
      <c r="EZ84" s="303"/>
      <c r="FA84" s="303"/>
      <c r="FB84" s="303"/>
      <c r="FC84" s="303"/>
      <c r="FD84" s="303"/>
      <c r="FE84" s="303"/>
      <c r="FF84" s="260"/>
      <c r="FH84" s="260"/>
      <c r="FI84" s="260"/>
      <c r="FJ84" s="260"/>
      <c r="FK84" s="260"/>
      <c r="FL84" s="260"/>
      <c r="FM84" s="260"/>
      <c r="FN84" s="260"/>
      <c r="FO84" s="260"/>
    </row>
    <row r="85" spans="1:171" ht="15.75" customHeight="1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3"/>
      <c r="DW85" s="303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  <c r="EJ85" s="303"/>
      <c r="EK85" s="303"/>
      <c r="EL85" s="303"/>
      <c r="EM85" s="303"/>
      <c r="EN85" s="303"/>
      <c r="EO85" s="303"/>
      <c r="EP85" s="303"/>
      <c r="EQ85" s="303"/>
      <c r="ER85" s="303"/>
      <c r="ES85" s="303"/>
      <c r="ET85" s="303"/>
      <c r="EU85" s="303"/>
      <c r="EV85" s="303"/>
      <c r="EW85" s="303"/>
      <c r="EX85" s="303"/>
      <c r="EY85" s="303"/>
      <c r="EZ85" s="303"/>
      <c r="FA85" s="303"/>
      <c r="FB85" s="303"/>
      <c r="FC85" s="303"/>
      <c r="FD85" s="303"/>
      <c r="FE85" s="303"/>
      <c r="FF85" s="260"/>
      <c r="FH85" s="260"/>
      <c r="FI85" s="260"/>
      <c r="FJ85" s="260"/>
      <c r="FK85" s="260"/>
      <c r="FL85" s="260"/>
      <c r="FM85" s="260"/>
      <c r="FN85" s="260"/>
      <c r="FO85" s="260"/>
    </row>
    <row r="86" spans="1:171" ht="15.75" customHeight="1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303"/>
      <c r="BX86" s="303"/>
      <c r="BY86" s="303"/>
      <c r="BZ86" s="303"/>
      <c r="CA86" s="303"/>
      <c r="CB86" s="303"/>
      <c r="CC86" s="303"/>
      <c r="CD86" s="303"/>
      <c r="CE86" s="303"/>
      <c r="CF86" s="303"/>
      <c r="CG86" s="303"/>
      <c r="CH86" s="303"/>
      <c r="CI86" s="303"/>
      <c r="CJ86" s="303"/>
      <c r="CK86" s="303"/>
      <c r="CL86" s="303"/>
      <c r="CM86" s="303"/>
      <c r="CN86" s="303"/>
      <c r="CO86" s="303"/>
      <c r="CP86" s="303"/>
      <c r="CQ86" s="303"/>
      <c r="CR86" s="303"/>
      <c r="CS86" s="303"/>
      <c r="CT86" s="303"/>
      <c r="CU86" s="303"/>
      <c r="CV86" s="303"/>
      <c r="CW86" s="303"/>
      <c r="CX86" s="303"/>
      <c r="CY86" s="303"/>
      <c r="CZ86" s="303"/>
      <c r="DA86" s="303"/>
      <c r="DB86" s="303"/>
      <c r="DC86" s="303"/>
      <c r="DD86" s="303"/>
      <c r="DE86" s="303"/>
      <c r="DF86" s="303"/>
      <c r="DG86" s="303"/>
      <c r="DH86" s="303"/>
      <c r="DI86" s="303"/>
      <c r="DJ86" s="303"/>
      <c r="DK86" s="303"/>
      <c r="DL86" s="303"/>
      <c r="DM86" s="303"/>
      <c r="DN86" s="303"/>
      <c r="DO86" s="303"/>
      <c r="DP86" s="303"/>
      <c r="DQ86" s="303"/>
      <c r="DR86" s="303"/>
      <c r="DS86" s="303"/>
      <c r="DT86" s="303"/>
      <c r="DU86" s="303"/>
      <c r="DV86" s="303"/>
      <c r="DW86" s="303"/>
      <c r="DX86" s="303"/>
      <c r="DY86" s="303"/>
      <c r="DZ86" s="303"/>
      <c r="EA86" s="303"/>
      <c r="EB86" s="303"/>
      <c r="EC86" s="303"/>
      <c r="ED86" s="303"/>
      <c r="EE86" s="303"/>
      <c r="EF86" s="303"/>
      <c r="EG86" s="303"/>
      <c r="EH86" s="303"/>
      <c r="EI86" s="303"/>
      <c r="EJ86" s="303"/>
      <c r="EK86" s="303"/>
      <c r="EL86" s="303"/>
      <c r="EM86" s="303"/>
      <c r="EN86" s="303"/>
      <c r="EO86" s="303"/>
      <c r="EP86" s="303"/>
      <c r="EQ86" s="303"/>
      <c r="ER86" s="303"/>
      <c r="ES86" s="303"/>
      <c r="ET86" s="303"/>
      <c r="EU86" s="303"/>
      <c r="EV86" s="303"/>
      <c r="EW86" s="303"/>
      <c r="EX86" s="303"/>
      <c r="EY86" s="303"/>
      <c r="EZ86" s="303"/>
      <c r="FA86" s="303"/>
      <c r="FB86" s="303"/>
      <c r="FC86" s="303"/>
      <c r="FD86" s="303"/>
      <c r="FE86" s="303"/>
      <c r="FF86" s="260"/>
      <c r="FH86" s="260"/>
      <c r="FI86" s="260"/>
      <c r="FJ86" s="260"/>
      <c r="FK86" s="260"/>
      <c r="FL86" s="260"/>
      <c r="FM86" s="260"/>
      <c r="FN86" s="260"/>
      <c r="FO86" s="260"/>
    </row>
    <row r="87" spans="1:171" ht="15.75" customHeight="1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  <c r="DB87" s="303"/>
      <c r="DC87" s="303"/>
      <c r="DD87" s="303"/>
      <c r="DE87" s="303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03"/>
      <c r="DX87" s="303"/>
      <c r="DY87" s="303"/>
      <c r="DZ87" s="303"/>
      <c r="EA87" s="303"/>
      <c r="EB87" s="303"/>
      <c r="EC87" s="303"/>
      <c r="ED87" s="303"/>
      <c r="EE87" s="303"/>
      <c r="EF87" s="303"/>
      <c r="EG87" s="303"/>
      <c r="EH87" s="303"/>
      <c r="EI87" s="303"/>
      <c r="EJ87" s="303"/>
      <c r="EK87" s="303"/>
      <c r="EL87" s="303"/>
      <c r="EM87" s="303"/>
      <c r="EN87" s="303"/>
      <c r="EO87" s="303"/>
      <c r="EP87" s="303"/>
      <c r="EQ87" s="303"/>
      <c r="ER87" s="303"/>
      <c r="ES87" s="303"/>
      <c r="ET87" s="303"/>
      <c r="EU87" s="303"/>
      <c r="EV87" s="303"/>
      <c r="EW87" s="303"/>
      <c r="EX87" s="303"/>
      <c r="EY87" s="303"/>
      <c r="EZ87" s="303"/>
      <c r="FA87" s="303"/>
      <c r="FB87" s="303"/>
      <c r="FC87" s="303"/>
      <c r="FD87" s="303"/>
      <c r="FE87" s="303"/>
      <c r="FF87" s="260"/>
      <c r="FH87" s="260"/>
      <c r="FI87" s="260"/>
      <c r="FJ87" s="260"/>
      <c r="FK87" s="260"/>
      <c r="FL87" s="260"/>
      <c r="FM87" s="260"/>
      <c r="FN87" s="260"/>
      <c r="FO87" s="260"/>
    </row>
    <row r="88" spans="1:171" ht="15.75" customHeight="1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/>
      <c r="CD88" s="303"/>
      <c r="CE88" s="303"/>
      <c r="CF88" s="303"/>
      <c r="CG88" s="303"/>
      <c r="CH88" s="303"/>
      <c r="CI88" s="303"/>
      <c r="CJ88" s="303"/>
      <c r="CK88" s="303"/>
      <c r="CL88" s="303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  <c r="CW88" s="303"/>
      <c r="CX88" s="303"/>
      <c r="CY88" s="303"/>
      <c r="CZ88" s="303"/>
      <c r="DA88" s="303"/>
      <c r="DB88" s="303"/>
      <c r="DC88" s="303"/>
      <c r="DD88" s="303"/>
      <c r="DE88" s="303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  <c r="DV88" s="303"/>
      <c r="DW88" s="303"/>
      <c r="DX88" s="303"/>
      <c r="DY88" s="303"/>
      <c r="DZ88" s="303"/>
      <c r="EA88" s="303"/>
      <c r="EB88" s="303"/>
      <c r="EC88" s="303"/>
      <c r="ED88" s="303"/>
      <c r="EE88" s="303"/>
      <c r="EF88" s="303"/>
      <c r="EG88" s="303"/>
      <c r="EH88" s="303"/>
      <c r="EI88" s="303"/>
      <c r="EJ88" s="303"/>
      <c r="EK88" s="303"/>
      <c r="EL88" s="303"/>
      <c r="EM88" s="303"/>
      <c r="EN88" s="303"/>
      <c r="EO88" s="303"/>
      <c r="EP88" s="303"/>
      <c r="EQ88" s="303"/>
      <c r="ER88" s="303"/>
      <c r="ES88" s="303"/>
      <c r="ET88" s="303"/>
      <c r="EU88" s="303"/>
      <c r="EV88" s="303"/>
      <c r="EW88" s="303"/>
      <c r="EX88" s="303"/>
      <c r="EY88" s="303"/>
      <c r="EZ88" s="303"/>
      <c r="FA88" s="303"/>
      <c r="FB88" s="303"/>
      <c r="FC88" s="303"/>
      <c r="FD88" s="303"/>
      <c r="FE88" s="303"/>
      <c r="FF88" s="260"/>
      <c r="FH88" s="260"/>
      <c r="FI88" s="260"/>
      <c r="FJ88" s="260"/>
      <c r="FK88" s="260"/>
      <c r="FL88" s="260"/>
      <c r="FM88" s="260"/>
      <c r="FN88" s="260"/>
      <c r="FO88" s="260"/>
    </row>
    <row r="89" spans="1:171" ht="15.75" customHeight="1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03"/>
      <c r="BE89" s="303"/>
      <c r="BF89" s="303"/>
      <c r="BG89" s="303"/>
      <c r="BH89" s="303"/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3"/>
      <c r="BW89" s="303"/>
      <c r="BX89" s="303"/>
      <c r="BY89" s="303"/>
      <c r="BZ89" s="303"/>
      <c r="CA89" s="303"/>
      <c r="CB89" s="303"/>
      <c r="CC89" s="303"/>
      <c r="CD89" s="303"/>
      <c r="CE89" s="303"/>
      <c r="CF89" s="303"/>
      <c r="CG89" s="303"/>
      <c r="CH89" s="303"/>
      <c r="CI89" s="303"/>
      <c r="CJ89" s="303"/>
      <c r="CK89" s="303"/>
      <c r="CL89" s="303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  <c r="CW89" s="303"/>
      <c r="CX89" s="303"/>
      <c r="CY89" s="303"/>
      <c r="CZ89" s="303"/>
      <c r="DA89" s="303"/>
      <c r="DB89" s="303"/>
      <c r="DC89" s="303"/>
      <c r="DD89" s="303"/>
      <c r="DE89" s="303"/>
      <c r="DF89" s="303"/>
      <c r="DG89" s="303"/>
      <c r="DH89" s="303"/>
      <c r="DI89" s="303"/>
      <c r="DJ89" s="303"/>
      <c r="DK89" s="303"/>
      <c r="DL89" s="303"/>
      <c r="DM89" s="303"/>
      <c r="DN89" s="303"/>
      <c r="DO89" s="303"/>
      <c r="DP89" s="303"/>
      <c r="DQ89" s="303"/>
      <c r="DR89" s="303"/>
      <c r="DS89" s="303"/>
      <c r="DT89" s="303"/>
      <c r="DU89" s="303"/>
      <c r="DV89" s="303"/>
      <c r="DW89" s="303"/>
      <c r="DX89" s="303"/>
      <c r="DY89" s="303"/>
      <c r="DZ89" s="303"/>
      <c r="EA89" s="303"/>
      <c r="EB89" s="303"/>
      <c r="EC89" s="303"/>
      <c r="ED89" s="303"/>
      <c r="EE89" s="303"/>
      <c r="EF89" s="303"/>
      <c r="EG89" s="303"/>
      <c r="EH89" s="303"/>
      <c r="EI89" s="303"/>
      <c r="EJ89" s="303"/>
      <c r="EK89" s="303"/>
      <c r="EL89" s="303"/>
      <c r="EM89" s="303"/>
      <c r="EN89" s="303"/>
      <c r="EO89" s="303"/>
      <c r="EP89" s="303"/>
      <c r="EQ89" s="303"/>
      <c r="ER89" s="303"/>
      <c r="ES89" s="303"/>
      <c r="ET89" s="303"/>
      <c r="EU89" s="303"/>
      <c r="EV89" s="303"/>
      <c r="EW89" s="303"/>
      <c r="EX89" s="303"/>
      <c r="EY89" s="303"/>
      <c r="EZ89" s="303"/>
      <c r="FA89" s="303"/>
      <c r="FB89" s="303"/>
      <c r="FC89" s="303"/>
      <c r="FD89" s="303"/>
      <c r="FE89" s="303"/>
      <c r="FF89" s="260"/>
      <c r="FH89" s="260"/>
      <c r="FI89" s="260"/>
      <c r="FJ89" s="260"/>
      <c r="FK89" s="260"/>
      <c r="FL89" s="260"/>
      <c r="FM89" s="260"/>
      <c r="FN89" s="260"/>
      <c r="FO89" s="260"/>
    </row>
    <row r="90" spans="1:171" ht="15.75" customHeight="1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3"/>
      <c r="CM90" s="303"/>
      <c r="CN90" s="303"/>
      <c r="CO90" s="303"/>
      <c r="CP90" s="303"/>
      <c r="CQ90" s="303"/>
      <c r="CR90" s="303"/>
      <c r="CS90" s="303"/>
      <c r="CT90" s="303"/>
      <c r="CU90" s="303"/>
      <c r="CV90" s="303"/>
      <c r="CW90" s="303"/>
      <c r="CX90" s="303"/>
      <c r="CY90" s="303"/>
      <c r="CZ90" s="303"/>
      <c r="DA90" s="303"/>
      <c r="DB90" s="303"/>
      <c r="DC90" s="303"/>
      <c r="DD90" s="303"/>
      <c r="DE90" s="303"/>
      <c r="DF90" s="303"/>
      <c r="DG90" s="303"/>
      <c r="DH90" s="303"/>
      <c r="DI90" s="303"/>
      <c r="DJ90" s="303"/>
      <c r="DK90" s="303"/>
      <c r="DL90" s="303"/>
      <c r="DM90" s="303"/>
      <c r="DN90" s="303"/>
      <c r="DO90" s="303"/>
      <c r="DP90" s="303"/>
      <c r="DQ90" s="303"/>
      <c r="DR90" s="303"/>
      <c r="DS90" s="303"/>
      <c r="DT90" s="303"/>
      <c r="DU90" s="303"/>
      <c r="DV90" s="303"/>
      <c r="DW90" s="303"/>
      <c r="DX90" s="303"/>
      <c r="DY90" s="303"/>
      <c r="DZ90" s="303"/>
      <c r="EA90" s="303"/>
      <c r="EB90" s="303"/>
      <c r="EC90" s="303"/>
      <c r="ED90" s="303"/>
      <c r="EE90" s="303"/>
      <c r="EF90" s="303"/>
      <c r="EG90" s="303"/>
      <c r="EH90" s="303"/>
      <c r="EI90" s="303"/>
      <c r="EJ90" s="303"/>
      <c r="EK90" s="303"/>
      <c r="EL90" s="303"/>
      <c r="EM90" s="303"/>
      <c r="EN90" s="303"/>
      <c r="EO90" s="303"/>
      <c r="EP90" s="303"/>
      <c r="EQ90" s="303"/>
      <c r="ER90" s="303"/>
      <c r="ES90" s="303"/>
      <c r="ET90" s="303"/>
      <c r="EU90" s="303"/>
      <c r="EV90" s="303"/>
      <c r="EW90" s="303"/>
      <c r="EX90" s="303"/>
      <c r="EY90" s="303"/>
      <c r="EZ90" s="303"/>
      <c r="FA90" s="303"/>
      <c r="FB90" s="303"/>
      <c r="FC90" s="303"/>
      <c r="FD90" s="303"/>
      <c r="FE90" s="303"/>
      <c r="FF90" s="260"/>
      <c r="FH90" s="260"/>
      <c r="FI90" s="260"/>
      <c r="FJ90" s="260"/>
      <c r="FK90" s="260"/>
      <c r="FL90" s="260"/>
      <c r="FM90" s="260"/>
      <c r="FN90" s="260"/>
      <c r="FO90" s="260"/>
    </row>
    <row r="91" spans="1:171" ht="15.75" customHeight="1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03"/>
      <c r="CZ91" s="303"/>
      <c r="DA91" s="303"/>
      <c r="DB91" s="303"/>
      <c r="DC91" s="303"/>
      <c r="DD91" s="303"/>
      <c r="DE91" s="303"/>
      <c r="DF91" s="303"/>
      <c r="DG91" s="303"/>
      <c r="DH91" s="303"/>
      <c r="DI91" s="303"/>
      <c r="DJ91" s="303"/>
      <c r="DK91" s="303"/>
      <c r="DL91" s="303"/>
      <c r="DM91" s="303"/>
      <c r="DN91" s="303"/>
      <c r="DO91" s="303"/>
      <c r="DP91" s="303"/>
      <c r="DQ91" s="303"/>
      <c r="DR91" s="303"/>
      <c r="DS91" s="303"/>
      <c r="DT91" s="303"/>
      <c r="DU91" s="303"/>
      <c r="DV91" s="303"/>
      <c r="DW91" s="303"/>
      <c r="DX91" s="303"/>
      <c r="DY91" s="303"/>
      <c r="DZ91" s="303"/>
      <c r="EA91" s="303"/>
      <c r="EB91" s="303"/>
      <c r="EC91" s="303"/>
      <c r="ED91" s="303"/>
      <c r="EE91" s="303"/>
      <c r="EF91" s="303"/>
      <c r="EG91" s="303"/>
      <c r="EH91" s="303"/>
      <c r="EI91" s="303"/>
      <c r="EJ91" s="303"/>
      <c r="EK91" s="303"/>
      <c r="EL91" s="303"/>
      <c r="EM91" s="303"/>
      <c r="EN91" s="303"/>
      <c r="EO91" s="303"/>
      <c r="EP91" s="303"/>
      <c r="EQ91" s="303"/>
      <c r="ER91" s="303"/>
      <c r="ES91" s="303"/>
      <c r="ET91" s="303"/>
      <c r="EU91" s="303"/>
      <c r="EV91" s="303"/>
      <c r="EW91" s="303"/>
      <c r="EX91" s="303"/>
      <c r="EY91" s="303"/>
      <c r="EZ91" s="303"/>
      <c r="FA91" s="303"/>
      <c r="FB91" s="303"/>
      <c r="FC91" s="303"/>
      <c r="FD91" s="303"/>
      <c r="FE91" s="303"/>
      <c r="FF91" s="260"/>
      <c r="FH91" s="260"/>
      <c r="FI91" s="260"/>
      <c r="FJ91" s="260"/>
      <c r="FK91" s="260"/>
      <c r="FL91" s="260"/>
      <c r="FM91" s="260"/>
      <c r="FN91" s="260"/>
      <c r="FO91" s="260"/>
    </row>
    <row r="92" spans="1:171" ht="15.75" customHeight="1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303"/>
      <c r="DB92" s="303"/>
      <c r="DC92" s="303"/>
      <c r="DD92" s="303"/>
      <c r="DE92" s="303"/>
      <c r="DF92" s="303"/>
      <c r="DG92" s="303"/>
      <c r="DH92" s="303"/>
      <c r="DI92" s="303"/>
      <c r="DJ92" s="303"/>
      <c r="DK92" s="303"/>
      <c r="DL92" s="303"/>
      <c r="DM92" s="303"/>
      <c r="DN92" s="303"/>
      <c r="DO92" s="303"/>
      <c r="DP92" s="303"/>
      <c r="DQ92" s="303"/>
      <c r="DR92" s="303"/>
      <c r="DS92" s="303"/>
      <c r="DT92" s="303"/>
      <c r="DU92" s="303"/>
      <c r="DV92" s="303"/>
      <c r="DW92" s="303"/>
      <c r="DX92" s="303"/>
      <c r="DY92" s="303"/>
      <c r="DZ92" s="303"/>
      <c r="EA92" s="303"/>
      <c r="EB92" s="303"/>
      <c r="EC92" s="303"/>
      <c r="ED92" s="303"/>
      <c r="EE92" s="303"/>
      <c r="EF92" s="303"/>
      <c r="EG92" s="303"/>
      <c r="EH92" s="303"/>
      <c r="EI92" s="303"/>
      <c r="EJ92" s="303"/>
      <c r="EK92" s="303"/>
      <c r="EL92" s="303"/>
      <c r="EM92" s="303"/>
      <c r="EN92" s="303"/>
      <c r="EO92" s="303"/>
      <c r="EP92" s="303"/>
      <c r="EQ92" s="303"/>
      <c r="ER92" s="303"/>
      <c r="ES92" s="303"/>
      <c r="ET92" s="303"/>
      <c r="EU92" s="303"/>
      <c r="EV92" s="303"/>
      <c r="EW92" s="303"/>
      <c r="EX92" s="303"/>
      <c r="EY92" s="303"/>
      <c r="EZ92" s="303"/>
      <c r="FA92" s="303"/>
      <c r="FB92" s="303"/>
      <c r="FC92" s="303"/>
      <c r="FD92" s="303"/>
      <c r="FE92" s="303"/>
      <c r="FF92" s="260"/>
      <c r="FH92" s="260"/>
      <c r="FI92" s="260"/>
      <c r="FJ92" s="260"/>
      <c r="FK92" s="260"/>
      <c r="FL92" s="260"/>
      <c r="FM92" s="260"/>
      <c r="FN92" s="260"/>
      <c r="FO92" s="260"/>
    </row>
    <row r="93" spans="1:171" ht="15.75" customHeight="1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  <c r="CW93" s="303"/>
      <c r="CX93" s="303"/>
      <c r="CY93" s="303"/>
      <c r="CZ93" s="303"/>
      <c r="DA93" s="303"/>
      <c r="DB93" s="303"/>
      <c r="DC93" s="303"/>
      <c r="DD93" s="303"/>
      <c r="DE93" s="303"/>
      <c r="DF93" s="303"/>
      <c r="DG93" s="303"/>
      <c r="DH93" s="303"/>
      <c r="DI93" s="303"/>
      <c r="DJ93" s="303"/>
      <c r="DK93" s="303"/>
      <c r="DL93" s="303"/>
      <c r="DM93" s="303"/>
      <c r="DN93" s="303"/>
      <c r="DO93" s="303"/>
      <c r="DP93" s="303"/>
      <c r="DQ93" s="303"/>
      <c r="DR93" s="303"/>
      <c r="DS93" s="303"/>
      <c r="DT93" s="303"/>
      <c r="DU93" s="303"/>
      <c r="DV93" s="303"/>
      <c r="DW93" s="303"/>
      <c r="DX93" s="303"/>
      <c r="DY93" s="303"/>
      <c r="DZ93" s="303"/>
      <c r="EA93" s="303"/>
      <c r="EB93" s="303"/>
      <c r="EC93" s="303"/>
      <c r="ED93" s="303"/>
      <c r="EE93" s="303"/>
      <c r="EF93" s="303"/>
      <c r="EG93" s="303"/>
      <c r="EH93" s="303"/>
      <c r="EI93" s="303"/>
      <c r="EJ93" s="303"/>
      <c r="EK93" s="303"/>
      <c r="EL93" s="303"/>
      <c r="EM93" s="303"/>
      <c r="EN93" s="303"/>
      <c r="EO93" s="303"/>
      <c r="EP93" s="303"/>
      <c r="EQ93" s="303"/>
      <c r="ER93" s="303"/>
      <c r="ES93" s="303"/>
      <c r="ET93" s="303"/>
      <c r="EU93" s="303"/>
      <c r="EV93" s="303"/>
      <c r="EW93" s="303"/>
      <c r="EX93" s="303"/>
      <c r="EY93" s="303"/>
      <c r="EZ93" s="303"/>
      <c r="FA93" s="303"/>
      <c r="FB93" s="303"/>
      <c r="FC93" s="303"/>
      <c r="FD93" s="303"/>
      <c r="FE93" s="303"/>
      <c r="FF93" s="260"/>
      <c r="FH93" s="260"/>
      <c r="FI93" s="260"/>
      <c r="FJ93" s="260"/>
      <c r="FK93" s="260"/>
      <c r="FL93" s="260"/>
      <c r="FM93" s="260"/>
      <c r="FN93" s="260"/>
      <c r="FO93" s="260"/>
    </row>
    <row r="94" spans="1:171" ht="15.7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3"/>
      <c r="CM94" s="303"/>
      <c r="CN94" s="303"/>
      <c r="CO94" s="303"/>
      <c r="CP94" s="303"/>
      <c r="CQ94" s="303"/>
      <c r="CR94" s="303"/>
      <c r="CS94" s="303"/>
      <c r="CT94" s="303"/>
      <c r="CU94" s="303"/>
      <c r="CV94" s="303"/>
      <c r="CW94" s="303"/>
      <c r="CX94" s="303"/>
      <c r="CY94" s="303"/>
      <c r="CZ94" s="303"/>
      <c r="DA94" s="303"/>
      <c r="DB94" s="303"/>
      <c r="DC94" s="303"/>
      <c r="DD94" s="303"/>
      <c r="DE94" s="303"/>
      <c r="DF94" s="303"/>
      <c r="DG94" s="303"/>
      <c r="DH94" s="303"/>
      <c r="DI94" s="303"/>
      <c r="DJ94" s="303"/>
      <c r="DK94" s="303"/>
      <c r="DL94" s="303"/>
      <c r="DM94" s="303"/>
      <c r="DN94" s="303"/>
      <c r="DO94" s="303"/>
      <c r="DP94" s="303"/>
      <c r="DQ94" s="303"/>
      <c r="DR94" s="303"/>
      <c r="DS94" s="303"/>
      <c r="DT94" s="303"/>
      <c r="DU94" s="303"/>
      <c r="DV94" s="303"/>
      <c r="DW94" s="303"/>
      <c r="DX94" s="303"/>
      <c r="DY94" s="303"/>
      <c r="DZ94" s="303"/>
      <c r="EA94" s="303"/>
      <c r="EB94" s="303"/>
      <c r="EC94" s="303"/>
      <c r="ED94" s="303"/>
      <c r="EE94" s="303"/>
      <c r="EF94" s="303"/>
      <c r="EG94" s="303"/>
      <c r="EH94" s="303"/>
      <c r="EI94" s="303"/>
      <c r="EJ94" s="303"/>
      <c r="EK94" s="303"/>
      <c r="EL94" s="303"/>
      <c r="EM94" s="303"/>
      <c r="EN94" s="303"/>
      <c r="EO94" s="303"/>
      <c r="EP94" s="303"/>
      <c r="EQ94" s="303"/>
      <c r="ER94" s="303"/>
      <c r="ES94" s="303"/>
      <c r="ET94" s="303"/>
      <c r="EU94" s="303"/>
      <c r="EV94" s="303"/>
      <c r="EW94" s="303"/>
      <c r="EX94" s="303"/>
      <c r="EY94" s="303"/>
      <c r="EZ94" s="303"/>
      <c r="FA94" s="303"/>
      <c r="FB94" s="303"/>
      <c r="FC94" s="303"/>
      <c r="FD94" s="303"/>
      <c r="FE94" s="303"/>
      <c r="FF94" s="260"/>
      <c r="FH94" s="260"/>
      <c r="FI94" s="260"/>
      <c r="FJ94" s="260"/>
      <c r="FK94" s="260"/>
      <c r="FL94" s="260"/>
      <c r="FM94" s="260"/>
      <c r="FN94" s="260"/>
      <c r="FO94" s="260"/>
    </row>
    <row r="95" spans="1:171" ht="15.75" customHeight="1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  <c r="CF95" s="303"/>
      <c r="CG95" s="303"/>
      <c r="CH95" s="303"/>
      <c r="CI95" s="303"/>
      <c r="CJ95" s="303"/>
      <c r="CK95" s="303"/>
      <c r="CL95" s="303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3"/>
      <c r="CX95" s="303"/>
      <c r="CY95" s="303"/>
      <c r="CZ95" s="303"/>
      <c r="DA95" s="303"/>
      <c r="DB95" s="303"/>
      <c r="DC95" s="303"/>
      <c r="DD95" s="303"/>
      <c r="DE95" s="303"/>
      <c r="DF95" s="303"/>
      <c r="DG95" s="303"/>
      <c r="DH95" s="303"/>
      <c r="DI95" s="303"/>
      <c r="DJ95" s="303"/>
      <c r="DK95" s="303"/>
      <c r="DL95" s="303"/>
      <c r="DM95" s="303"/>
      <c r="DN95" s="303"/>
      <c r="DO95" s="303"/>
      <c r="DP95" s="303"/>
      <c r="DQ95" s="303"/>
      <c r="DR95" s="303"/>
      <c r="DS95" s="303"/>
      <c r="DT95" s="303"/>
      <c r="DU95" s="303"/>
      <c r="DV95" s="303"/>
      <c r="DW95" s="303"/>
      <c r="DX95" s="303"/>
      <c r="DY95" s="303"/>
      <c r="DZ95" s="303"/>
      <c r="EA95" s="303"/>
      <c r="EB95" s="303"/>
      <c r="EC95" s="303"/>
      <c r="ED95" s="303"/>
      <c r="EE95" s="303"/>
      <c r="EF95" s="303"/>
      <c r="EG95" s="303"/>
      <c r="EH95" s="303"/>
      <c r="EI95" s="303"/>
      <c r="EJ95" s="303"/>
      <c r="EK95" s="303"/>
      <c r="EL95" s="303"/>
      <c r="EM95" s="303"/>
      <c r="EN95" s="303"/>
      <c r="EO95" s="303"/>
      <c r="EP95" s="303"/>
      <c r="EQ95" s="303"/>
      <c r="ER95" s="303"/>
      <c r="ES95" s="303"/>
      <c r="ET95" s="303"/>
      <c r="EU95" s="303"/>
      <c r="EV95" s="303"/>
      <c r="EW95" s="303"/>
      <c r="EX95" s="303"/>
      <c r="EY95" s="303"/>
      <c r="EZ95" s="303"/>
      <c r="FA95" s="303"/>
      <c r="FB95" s="303"/>
      <c r="FC95" s="303"/>
      <c r="FD95" s="303"/>
      <c r="FE95" s="303"/>
      <c r="FF95" s="260"/>
      <c r="FH95" s="260"/>
      <c r="FI95" s="260"/>
      <c r="FJ95" s="260"/>
      <c r="FK95" s="260"/>
      <c r="FL95" s="260"/>
      <c r="FM95" s="260"/>
      <c r="FN95" s="260"/>
      <c r="FO95" s="260"/>
    </row>
    <row r="96" spans="1:171" ht="15.75" customHeight="1">
      <c r="A96" s="303"/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3"/>
      <c r="BG96" s="303"/>
      <c r="BH96" s="303"/>
      <c r="BI96" s="303"/>
      <c r="BJ96" s="303"/>
      <c r="BK96" s="303"/>
      <c r="BL96" s="303"/>
      <c r="BM96" s="303"/>
      <c r="BN96" s="303"/>
      <c r="BO96" s="303"/>
      <c r="BP96" s="303"/>
      <c r="BQ96" s="303"/>
      <c r="BR96" s="303"/>
      <c r="BS96" s="303"/>
      <c r="BT96" s="303"/>
      <c r="BU96" s="303"/>
      <c r="BV96" s="303"/>
      <c r="BW96" s="303"/>
      <c r="BX96" s="303"/>
      <c r="BY96" s="303"/>
      <c r="BZ96" s="303"/>
      <c r="CA96" s="303"/>
      <c r="CB96" s="303"/>
      <c r="CC96" s="303"/>
      <c r="CD96" s="303"/>
      <c r="CE96" s="303"/>
      <c r="CF96" s="303"/>
      <c r="CG96" s="303"/>
      <c r="CH96" s="303"/>
      <c r="CI96" s="303"/>
      <c r="CJ96" s="303"/>
      <c r="CK96" s="303"/>
      <c r="CL96" s="303"/>
      <c r="CM96" s="303"/>
      <c r="CN96" s="303"/>
      <c r="CO96" s="303"/>
      <c r="CP96" s="303"/>
      <c r="CQ96" s="303"/>
      <c r="CR96" s="303"/>
      <c r="CS96" s="303"/>
      <c r="CT96" s="303"/>
      <c r="CU96" s="303"/>
      <c r="CV96" s="303"/>
      <c r="CW96" s="303"/>
      <c r="CX96" s="303"/>
      <c r="CY96" s="303"/>
      <c r="CZ96" s="303"/>
      <c r="DA96" s="303"/>
      <c r="DB96" s="303"/>
      <c r="DC96" s="303"/>
      <c r="DD96" s="303"/>
      <c r="DE96" s="303"/>
      <c r="DF96" s="303"/>
      <c r="DG96" s="303"/>
      <c r="DH96" s="303"/>
      <c r="DI96" s="303"/>
      <c r="DJ96" s="303"/>
      <c r="DK96" s="303"/>
      <c r="DL96" s="303"/>
      <c r="DM96" s="303"/>
      <c r="DN96" s="303"/>
      <c r="DO96" s="303"/>
      <c r="DP96" s="303"/>
      <c r="DQ96" s="303"/>
      <c r="DR96" s="303"/>
      <c r="DS96" s="303"/>
      <c r="DT96" s="303"/>
      <c r="DU96" s="303"/>
      <c r="DV96" s="303"/>
      <c r="DW96" s="303"/>
      <c r="DX96" s="303"/>
      <c r="DY96" s="303"/>
      <c r="DZ96" s="303"/>
      <c r="EA96" s="303"/>
      <c r="EB96" s="303"/>
      <c r="EC96" s="303"/>
      <c r="ED96" s="303"/>
      <c r="EE96" s="303"/>
      <c r="EF96" s="303"/>
      <c r="EG96" s="303"/>
      <c r="EH96" s="303"/>
      <c r="EI96" s="303"/>
      <c r="EJ96" s="303"/>
      <c r="EK96" s="303"/>
      <c r="EL96" s="303"/>
      <c r="EM96" s="303"/>
      <c r="EN96" s="303"/>
      <c r="EO96" s="303"/>
      <c r="EP96" s="303"/>
      <c r="EQ96" s="303"/>
      <c r="ER96" s="303"/>
      <c r="ES96" s="303"/>
      <c r="ET96" s="303"/>
      <c r="EU96" s="303"/>
      <c r="EV96" s="303"/>
      <c r="EW96" s="303"/>
      <c r="EX96" s="303"/>
      <c r="EY96" s="303"/>
      <c r="EZ96" s="303"/>
      <c r="FA96" s="303"/>
      <c r="FB96" s="303"/>
      <c r="FC96" s="303"/>
      <c r="FD96" s="303"/>
      <c r="FE96" s="303"/>
      <c r="FF96" s="260"/>
      <c r="FH96" s="260"/>
      <c r="FI96" s="260"/>
      <c r="FJ96" s="260"/>
      <c r="FK96" s="260"/>
      <c r="FL96" s="260"/>
      <c r="FM96" s="260"/>
      <c r="FN96" s="260"/>
      <c r="FO96" s="260"/>
    </row>
    <row r="97" spans="1:171" ht="15.75" customHeight="1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303"/>
      <c r="CO97" s="303"/>
      <c r="CP97" s="303"/>
      <c r="CQ97" s="303"/>
      <c r="CR97" s="303"/>
      <c r="CS97" s="303"/>
      <c r="CT97" s="303"/>
      <c r="CU97" s="303"/>
      <c r="CV97" s="303"/>
      <c r="CW97" s="303"/>
      <c r="CX97" s="303"/>
      <c r="CY97" s="303"/>
      <c r="CZ97" s="303"/>
      <c r="DA97" s="303"/>
      <c r="DB97" s="303"/>
      <c r="DC97" s="303"/>
      <c r="DD97" s="303"/>
      <c r="DE97" s="303"/>
      <c r="DF97" s="303"/>
      <c r="DG97" s="303"/>
      <c r="DH97" s="303"/>
      <c r="DI97" s="303"/>
      <c r="DJ97" s="303"/>
      <c r="DK97" s="303"/>
      <c r="DL97" s="303"/>
      <c r="DM97" s="303"/>
      <c r="DN97" s="303"/>
      <c r="DO97" s="303"/>
      <c r="DP97" s="303"/>
      <c r="DQ97" s="303"/>
      <c r="DR97" s="303"/>
      <c r="DS97" s="303"/>
      <c r="DT97" s="303"/>
      <c r="DU97" s="303"/>
      <c r="DV97" s="303"/>
      <c r="DW97" s="303"/>
      <c r="DX97" s="303"/>
      <c r="DY97" s="303"/>
      <c r="DZ97" s="303"/>
      <c r="EA97" s="303"/>
      <c r="EB97" s="303"/>
      <c r="EC97" s="303"/>
      <c r="ED97" s="303"/>
      <c r="EE97" s="303"/>
      <c r="EF97" s="303"/>
      <c r="EG97" s="303"/>
      <c r="EH97" s="303"/>
      <c r="EI97" s="303"/>
      <c r="EJ97" s="303"/>
      <c r="EK97" s="303"/>
      <c r="EL97" s="303"/>
      <c r="EM97" s="303"/>
      <c r="EN97" s="303"/>
      <c r="EO97" s="303"/>
      <c r="EP97" s="303"/>
      <c r="EQ97" s="303"/>
      <c r="ER97" s="303"/>
      <c r="ES97" s="303"/>
      <c r="ET97" s="303"/>
      <c r="EU97" s="303"/>
      <c r="EV97" s="303"/>
      <c r="EW97" s="303"/>
      <c r="EX97" s="303"/>
      <c r="EY97" s="303"/>
      <c r="EZ97" s="303"/>
      <c r="FA97" s="303"/>
      <c r="FB97" s="303"/>
      <c r="FC97" s="303"/>
      <c r="FD97" s="303"/>
      <c r="FE97" s="303"/>
      <c r="FF97" s="260"/>
      <c r="FH97" s="260"/>
      <c r="FI97" s="260"/>
      <c r="FJ97" s="260"/>
      <c r="FK97" s="260"/>
      <c r="FL97" s="260"/>
      <c r="FM97" s="260"/>
      <c r="FN97" s="260"/>
      <c r="FO97" s="260"/>
    </row>
    <row r="98" spans="1:171" ht="15.75" customHeight="1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303"/>
      <c r="CE98" s="303"/>
      <c r="CF98" s="303"/>
      <c r="CG98" s="303"/>
      <c r="CH98" s="303"/>
      <c r="CI98" s="303"/>
      <c r="CJ98" s="303"/>
      <c r="CK98" s="303"/>
      <c r="CL98" s="303"/>
      <c r="CM98" s="303"/>
      <c r="CN98" s="303"/>
      <c r="CO98" s="303"/>
      <c r="CP98" s="303"/>
      <c r="CQ98" s="303"/>
      <c r="CR98" s="303"/>
      <c r="CS98" s="303"/>
      <c r="CT98" s="303"/>
      <c r="CU98" s="303"/>
      <c r="CV98" s="303"/>
      <c r="CW98" s="303"/>
      <c r="CX98" s="303"/>
      <c r="CY98" s="303"/>
      <c r="CZ98" s="303"/>
      <c r="DA98" s="303"/>
      <c r="DB98" s="303"/>
      <c r="DC98" s="303"/>
      <c r="DD98" s="303"/>
      <c r="DE98" s="303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  <c r="EC98" s="303"/>
      <c r="ED98" s="303"/>
      <c r="EE98" s="303"/>
      <c r="EF98" s="303"/>
      <c r="EG98" s="303"/>
      <c r="EH98" s="303"/>
      <c r="EI98" s="303"/>
      <c r="EJ98" s="303"/>
      <c r="EK98" s="303"/>
      <c r="EL98" s="303"/>
      <c r="EM98" s="303"/>
      <c r="EN98" s="303"/>
      <c r="EO98" s="303"/>
      <c r="EP98" s="303"/>
      <c r="EQ98" s="303"/>
      <c r="ER98" s="303"/>
      <c r="ES98" s="303"/>
      <c r="ET98" s="303"/>
      <c r="EU98" s="303"/>
      <c r="EV98" s="303"/>
      <c r="EW98" s="303"/>
      <c r="EX98" s="303"/>
      <c r="EY98" s="303"/>
      <c r="EZ98" s="303"/>
      <c r="FA98" s="303"/>
      <c r="FB98" s="303"/>
      <c r="FC98" s="303"/>
      <c r="FD98" s="303"/>
      <c r="FE98" s="303"/>
      <c r="FF98" s="260"/>
      <c r="FH98" s="260"/>
      <c r="FI98" s="260"/>
      <c r="FJ98" s="260"/>
      <c r="FK98" s="260"/>
      <c r="FL98" s="260"/>
      <c r="FM98" s="260"/>
      <c r="FN98" s="260"/>
      <c r="FO98" s="260"/>
    </row>
    <row r="99" spans="1:171" ht="15.75" customHeight="1">
      <c r="A99" s="303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3"/>
      <c r="BG99" s="303"/>
      <c r="BH99" s="303"/>
      <c r="BI99" s="303"/>
      <c r="BJ99" s="303"/>
      <c r="BK99" s="303"/>
      <c r="BL99" s="303"/>
      <c r="BM99" s="303"/>
      <c r="BN99" s="303"/>
      <c r="BO99" s="303"/>
      <c r="BP99" s="303"/>
      <c r="BQ99" s="303"/>
      <c r="BR99" s="303"/>
      <c r="BS99" s="303"/>
      <c r="BT99" s="303"/>
      <c r="BU99" s="303"/>
      <c r="BV99" s="303"/>
      <c r="BW99" s="303"/>
      <c r="BX99" s="303"/>
      <c r="BY99" s="303"/>
      <c r="BZ99" s="303"/>
      <c r="CA99" s="303"/>
      <c r="CB99" s="303"/>
      <c r="CC99" s="303"/>
      <c r="CD99" s="303"/>
      <c r="CE99" s="303"/>
      <c r="CF99" s="303"/>
      <c r="CG99" s="303"/>
      <c r="CH99" s="303"/>
      <c r="CI99" s="303"/>
      <c r="CJ99" s="303"/>
      <c r="CK99" s="303"/>
      <c r="CL99" s="303"/>
      <c r="CM99" s="303"/>
      <c r="CN99" s="303"/>
      <c r="CO99" s="303"/>
      <c r="CP99" s="303"/>
      <c r="CQ99" s="303"/>
      <c r="CR99" s="303"/>
      <c r="CS99" s="303"/>
      <c r="CT99" s="303"/>
      <c r="CU99" s="303"/>
      <c r="CV99" s="303"/>
      <c r="CW99" s="303"/>
      <c r="CX99" s="303"/>
      <c r="CY99" s="303"/>
      <c r="CZ99" s="303"/>
      <c r="DA99" s="303"/>
      <c r="DB99" s="303"/>
      <c r="DC99" s="303"/>
      <c r="DD99" s="303"/>
      <c r="DE99" s="303"/>
      <c r="DF99" s="303"/>
      <c r="DG99" s="303"/>
      <c r="DH99" s="303"/>
      <c r="DI99" s="303"/>
      <c r="DJ99" s="303"/>
      <c r="DK99" s="303"/>
      <c r="DL99" s="303"/>
      <c r="DM99" s="303"/>
      <c r="DN99" s="303"/>
      <c r="DO99" s="303"/>
      <c r="DP99" s="303"/>
      <c r="DQ99" s="303"/>
      <c r="DR99" s="303"/>
      <c r="DS99" s="303"/>
      <c r="DT99" s="303"/>
      <c r="DU99" s="303"/>
      <c r="DV99" s="303"/>
      <c r="DW99" s="303"/>
      <c r="DX99" s="303"/>
      <c r="DY99" s="303"/>
      <c r="DZ99" s="303"/>
      <c r="EA99" s="303"/>
      <c r="EB99" s="303"/>
      <c r="EC99" s="303"/>
      <c r="ED99" s="303"/>
      <c r="EE99" s="303"/>
      <c r="EF99" s="303"/>
      <c r="EG99" s="303"/>
      <c r="EH99" s="303"/>
      <c r="EI99" s="303"/>
      <c r="EJ99" s="303"/>
      <c r="EK99" s="303"/>
      <c r="EL99" s="303"/>
      <c r="EM99" s="303"/>
      <c r="EN99" s="303"/>
      <c r="EO99" s="303"/>
      <c r="EP99" s="303"/>
      <c r="EQ99" s="303"/>
      <c r="ER99" s="303"/>
      <c r="ES99" s="303"/>
      <c r="ET99" s="303"/>
      <c r="EU99" s="303"/>
      <c r="EV99" s="303"/>
      <c r="EW99" s="303"/>
      <c r="EX99" s="303"/>
      <c r="EY99" s="303"/>
      <c r="EZ99" s="303"/>
      <c r="FA99" s="303"/>
      <c r="FB99" s="303"/>
      <c r="FC99" s="303"/>
      <c r="FD99" s="303"/>
      <c r="FE99" s="303"/>
      <c r="FF99" s="260"/>
      <c r="FH99" s="260"/>
      <c r="FI99" s="260"/>
      <c r="FJ99" s="260"/>
      <c r="FK99" s="260"/>
      <c r="FL99" s="260"/>
      <c r="FM99" s="260"/>
      <c r="FN99" s="260"/>
      <c r="FO99" s="260"/>
    </row>
    <row r="100" spans="1:171" ht="15.75" customHeight="1">
      <c r="A100" s="303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 s="303"/>
      <c r="BP100" s="303"/>
      <c r="BQ100" s="303"/>
      <c r="BR100" s="303"/>
      <c r="BS100" s="303"/>
      <c r="BT100" s="303"/>
      <c r="BU100" s="303"/>
      <c r="BV100" s="303"/>
      <c r="BW100" s="303"/>
      <c r="BX100" s="303"/>
      <c r="BY100" s="303"/>
      <c r="BZ100" s="303"/>
      <c r="CA100" s="303"/>
      <c r="CB100" s="303"/>
      <c r="CC100" s="303"/>
      <c r="CD100" s="303"/>
      <c r="CE100" s="303"/>
      <c r="CF100" s="303"/>
      <c r="CG100" s="303"/>
      <c r="CH100" s="303"/>
      <c r="CI100" s="303"/>
      <c r="CJ100" s="303"/>
      <c r="CK100" s="303"/>
      <c r="CL100" s="303"/>
      <c r="CM100" s="303"/>
      <c r="CN100" s="303"/>
      <c r="CO100" s="303"/>
      <c r="CP100" s="303"/>
      <c r="CQ100" s="303"/>
      <c r="CR100" s="303"/>
      <c r="CS100" s="303"/>
      <c r="CT100" s="303"/>
      <c r="CU100" s="303"/>
      <c r="CV100" s="303"/>
      <c r="CW100" s="303"/>
      <c r="CX100" s="303"/>
      <c r="CY100" s="303"/>
      <c r="CZ100" s="303"/>
      <c r="DA100" s="303"/>
      <c r="DB100" s="303"/>
      <c r="DC100" s="303"/>
      <c r="DD100" s="303"/>
      <c r="DE100" s="303"/>
      <c r="DF100" s="303"/>
      <c r="DG100" s="303"/>
      <c r="DH100" s="303"/>
      <c r="DI100" s="303"/>
      <c r="DJ100" s="303"/>
      <c r="DK100" s="303"/>
      <c r="DL100" s="303"/>
      <c r="DM100" s="303"/>
      <c r="DN100" s="303"/>
      <c r="DO100" s="303"/>
      <c r="DP100" s="303"/>
      <c r="DQ100" s="303"/>
      <c r="DR100" s="303"/>
      <c r="DS100" s="303"/>
      <c r="DT100" s="303"/>
      <c r="DU100" s="303"/>
      <c r="DV100" s="303"/>
      <c r="DW100" s="303"/>
      <c r="DX100" s="303"/>
      <c r="DY100" s="303"/>
      <c r="DZ100" s="303"/>
      <c r="EA100" s="303"/>
      <c r="EB100" s="303"/>
      <c r="EC100" s="303"/>
      <c r="ED100" s="303"/>
      <c r="EE100" s="303"/>
      <c r="EF100" s="303"/>
      <c r="EG100" s="303"/>
      <c r="EH100" s="303"/>
      <c r="EI100" s="303"/>
      <c r="EJ100" s="303"/>
      <c r="EK100" s="303"/>
      <c r="EL100" s="303"/>
      <c r="EM100" s="303"/>
      <c r="EN100" s="303"/>
      <c r="EO100" s="303"/>
      <c r="EP100" s="303"/>
      <c r="EQ100" s="303"/>
      <c r="ER100" s="303"/>
      <c r="ES100" s="303"/>
      <c r="ET100" s="303"/>
      <c r="EU100" s="303"/>
      <c r="EV100" s="303"/>
      <c r="EW100" s="303"/>
      <c r="EX100" s="303"/>
      <c r="EY100" s="303"/>
      <c r="EZ100" s="303"/>
      <c r="FA100" s="303"/>
      <c r="FB100" s="303"/>
      <c r="FC100" s="303"/>
      <c r="FD100" s="303"/>
      <c r="FE100" s="303"/>
      <c r="FF100" s="260"/>
      <c r="FH100" s="260"/>
      <c r="FI100" s="260"/>
      <c r="FJ100" s="260"/>
      <c r="FK100" s="260"/>
      <c r="FL100" s="260"/>
      <c r="FM100" s="260"/>
      <c r="FN100" s="260"/>
      <c r="FO100" s="260"/>
    </row>
    <row r="101" spans="1:171" ht="15.75" customHeight="1">
      <c r="A101" s="303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 s="303"/>
      <c r="BP101" s="303"/>
      <c r="BQ101" s="303"/>
      <c r="BR101" s="303"/>
      <c r="BS101" s="303"/>
      <c r="BT101" s="303"/>
      <c r="BU101" s="303"/>
      <c r="BV101" s="303"/>
      <c r="BW101" s="303"/>
      <c r="BX101" s="303"/>
      <c r="BY101" s="303"/>
      <c r="BZ101" s="303"/>
      <c r="CA101" s="303"/>
      <c r="CB101" s="303"/>
      <c r="CC101" s="303"/>
      <c r="CD101" s="303"/>
      <c r="CE101" s="303"/>
      <c r="CF101" s="303"/>
      <c r="CG101" s="303"/>
      <c r="CH101" s="303"/>
      <c r="CI101" s="303"/>
      <c r="CJ101" s="303"/>
      <c r="CK101" s="303"/>
      <c r="CL101" s="303"/>
      <c r="CM101" s="303"/>
      <c r="CN101" s="303"/>
      <c r="CO101" s="303"/>
      <c r="CP101" s="303"/>
      <c r="CQ101" s="303"/>
      <c r="CR101" s="303"/>
      <c r="CS101" s="303"/>
      <c r="CT101" s="303"/>
      <c r="CU101" s="303"/>
      <c r="CV101" s="303"/>
      <c r="CW101" s="303"/>
      <c r="CX101" s="303"/>
      <c r="CY101" s="303"/>
      <c r="CZ101" s="303"/>
      <c r="DA101" s="303"/>
      <c r="DB101" s="303"/>
      <c r="DC101" s="303"/>
      <c r="DD101" s="303"/>
      <c r="DE101" s="303"/>
      <c r="DF101" s="303"/>
      <c r="DG101" s="303"/>
      <c r="DH101" s="303"/>
      <c r="DI101" s="303"/>
      <c r="DJ101" s="303"/>
      <c r="DK101" s="303"/>
      <c r="DL101" s="303"/>
      <c r="DM101" s="303"/>
      <c r="DN101" s="303"/>
      <c r="DO101" s="303"/>
      <c r="DP101" s="303"/>
      <c r="DQ101" s="303"/>
      <c r="DR101" s="303"/>
      <c r="DS101" s="303"/>
      <c r="DT101" s="303"/>
      <c r="DU101" s="303"/>
      <c r="DV101" s="303"/>
      <c r="DW101" s="303"/>
      <c r="DX101" s="303"/>
      <c r="DY101" s="303"/>
      <c r="DZ101" s="303"/>
      <c r="EA101" s="303"/>
      <c r="EB101" s="303"/>
      <c r="EC101" s="303"/>
      <c r="ED101" s="303"/>
      <c r="EE101" s="303"/>
      <c r="EF101" s="303"/>
      <c r="EG101" s="303"/>
      <c r="EH101" s="303"/>
      <c r="EI101" s="303"/>
      <c r="EJ101" s="303"/>
      <c r="EK101" s="303"/>
      <c r="EL101" s="303"/>
      <c r="EM101" s="303"/>
      <c r="EN101" s="303"/>
      <c r="EO101" s="303"/>
      <c r="EP101" s="303"/>
      <c r="EQ101" s="303"/>
      <c r="ER101" s="303"/>
      <c r="ES101" s="303"/>
      <c r="ET101" s="303"/>
      <c r="EU101" s="303"/>
      <c r="EV101" s="303"/>
      <c r="EW101" s="303"/>
      <c r="EX101" s="303"/>
      <c r="EY101" s="303"/>
      <c r="EZ101" s="303"/>
      <c r="FA101" s="303"/>
      <c r="FB101" s="303"/>
      <c r="FC101" s="303"/>
      <c r="FD101" s="303"/>
      <c r="FE101" s="303"/>
      <c r="FF101" s="260"/>
      <c r="FH101" s="260"/>
      <c r="FI101" s="260"/>
      <c r="FJ101" s="260"/>
      <c r="FK101" s="260"/>
      <c r="FL101" s="260"/>
      <c r="FM101" s="260"/>
      <c r="FN101" s="260"/>
      <c r="FO101" s="260"/>
    </row>
    <row r="102" spans="1:171" ht="15.75" customHeight="1">
      <c r="A102" s="303"/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3"/>
      <c r="BC102" s="303"/>
      <c r="BD102" s="303"/>
      <c r="BE102" s="303"/>
      <c r="BF102" s="303"/>
      <c r="BG102" s="303"/>
      <c r="BH102" s="303"/>
      <c r="BI102" s="303"/>
      <c r="BJ102" s="303"/>
      <c r="BK102" s="303"/>
      <c r="BL102" s="303"/>
      <c r="BM102" s="303"/>
      <c r="BN102" s="303"/>
      <c r="BO102" s="303"/>
      <c r="BP102" s="303"/>
      <c r="BQ102" s="303"/>
      <c r="BR102" s="303"/>
      <c r="BS102" s="303"/>
      <c r="BT102" s="303"/>
      <c r="BU102" s="303"/>
      <c r="BV102" s="303"/>
      <c r="BW102" s="303"/>
      <c r="BX102" s="303"/>
      <c r="BY102" s="303"/>
      <c r="BZ102" s="303"/>
      <c r="CA102" s="303"/>
      <c r="CB102" s="303"/>
      <c r="CC102" s="303"/>
      <c r="CD102" s="303"/>
      <c r="CE102" s="303"/>
      <c r="CF102" s="303"/>
      <c r="CG102" s="303"/>
      <c r="CH102" s="303"/>
      <c r="CI102" s="303"/>
      <c r="CJ102" s="303"/>
      <c r="CK102" s="303"/>
      <c r="CL102" s="303"/>
      <c r="CM102" s="303"/>
      <c r="CN102" s="303"/>
      <c r="CO102" s="303"/>
      <c r="CP102" s="303"/>
      <c r="CQ102" s="303"/>
      <c r="CR102" s="303"/>
      <c r="CS102" s="303"/>
      <c r="CT102" s="303"/>
      <c r="CU102" s="303"/>
      <c r="CV102" s="303"/>
      <c r="CW102" s="303"/>
      <c r="CX102" s="303"/>
      <c r="CY102" s="303"/>
      <c r="CZ102" s="303"/>
      <c r="DA102" s="303"/>
      <c r="DB102" s="303"/>
      <c r="DC102" s="303"/>
      <c r="DD102" s="303"/>
      <c r="DE102" s="303"/>
      <c r="DF102" s="303"/>
      <c r="DG102" s="303"/>
      <c r="DH102" s="303"/>
      <c r="DI102" s="303"/>
      <c r="DJ102" s="303"/>
      <c r="DK102" s="303"/>
      <c r="DL102" s="303"/>
      <c r="DM102" s="303"/>
      <c r="DN102" s="303"/>
      <c r="DO102" s="303"/>
      <c r="DP102" s="303"/>
      <c r="DQ102" s="303"/>
      <c r="DR102" s="303"/>
      <c r="DS102" s="303"/>
      <c r="DT102" s="303"/>
      <c r="DU102" s="303"/>
      <c r="DV102" s="303"/>
      <c r="DW102" s="303"/>
      <c r="DX102" s="303"/>
      <c r="DY102" s="303"/>
      <c r="DZ102" s="303"/>
      <c r="EA102" s="303"/>
      <c r="EB102" s="303"/>
      <c r="EC102" s="303"/>
      <c r="ED102" s="303"/>
      <c r="EE102" s="303"/>
      <c r="EF102" s="303"/>
      <c r="EG102" s="303"/>
      <c r="EH102" s="303"/>
      <c r="EI102" s="303"/>
      <c r="EJ102" s="303"/>
      <c r="EK102" s="303"/>
      <c r="EL102" s="303"/>
      <c r="EM102" s="303"/>
      <c r="EN102" s="303"/>
      <c r="EO102" s="303"/>
      <c r="EP102" s="303"/>
      <c r="EQ102" s="303"/>
      <c r="ER102" s="303"/>
      <c r="ES102" s="303"/>
      <c r="ET102" s="303"/>
      <c r="EU102" s="303"/>
      <c r="EV102" s="303"/>
      <c r="EW102" s="303"/>
      <c r="EX102" s="303"/>
      <c r="EY102" s="303"/>
      <c r="EZ102" s="303"/>
      <c r="FA102" s="303"/>
      <c r="FB102" s="303"/>
      <c r="FC102" s="303"/>
      <c r="FD102" s="303"/>
      <c r="FE102" s="303"/>
      <c r="FF102" s="260"/>
      <c r="FH102" s="260"/>
      <c r="FI102" s="260"/>
      <c r="FJ102" s="260"/>
      <c r="FK102" s="260"/>
      <c r="FL102" s="260"/>
      <c r="FM102" s="260"/>
      <c r="FN102" s="260"/>
      <c r="FO102" s="260"/>
    </row>
    <row r="103" spans="1:171" ht="15.75" customHeight="1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3"/>
      <c r="BG103" s="303"/>
      <c r="BH103" s="303"/>
      <c r="BI103" s="303"/>
      <c r="BJ103" s="303"/>
      <c r="BK103" s="303"/>
      <c r="BL103" s="303"/>
      <c r="BM103" s="303"/>
      <c r="BN103" s="303"/>
      <c r="BO103" s="303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303"/>
      <c r="CB103" s="303"/>
      <c r="CC103" s="303"/>
      <c r="CD103" s="303"/>
      <c r="CE103" s="303"/>
      <c r="CF103" s="303"/>
      <c r="CG103" s="303"/>
      <c r="CH103" s="303"/>
      <c r="CI103" s="303"/>
      <c r="CJ103" s="303"/>
      <c r="CK103" s="303"/>
      <c r="CL103" s="303"/>
      <c r="CM103" s="303"/>
      <c r="CN103" s="303"/>
      <c r="CO103" s="303"/>
      <c r="CP103" s="303"/>
      <c r="CQ103" s="303"/>
      <c r="CR103" s="303"/>
      <c r="CS103" s="303"/>
      <c r="CT103" s="303"/>
      <c r="CU103" s="303"/>
      <c r="CV103" s="303"/>
      <c r="CW103" s="303"/>
      <c r="CX103" s="303"/>
      <c r="CY103" s="303"/>
      <c r="CZ103" s="303"/>
      <c r="DA103" s="303"/>
      <c r="DB103" s="303"/>
      <c r="DC103" s="303"/>
      <c r="DD103" s="303"/>
      <c r="DE103" s="303"/>
      <c r="DF103" s="303"/>
      <c r="DG103" s="303"/>
      <c r="DH103" s="303"/>
      <c r="DI103" s="303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303"/>
      <c r="DX103" s="303"/>
      <c r="DY103" s="303"/>
      <c r="DZ103" s="303"/>
      <c r="EA103" s="303"/>
      <c r="EB103" s="303"/>
      <c r="EC103" s="303"/>
      <c r="ED103" s="303"/>
      <c r="EE103" s="303"/>
      <c r="EF103" s="303"/>
      <c r="EG103" s="303"/>
      <c r="EH103" s="303"/>
      <c r="EI103" s="303"/>
      <c r="EJ103" s="303"/>
      <c r="EK103" s="303"/>
      <c r="EL103" s="303"/>
      <c r="EM103" s="303"/>
      <c r="EN103" s="303"/>
      <c r="EO103" s="303"/>
      <c r="EP103" s="303"/>
      <c r="EQ103" s="303"/>
      <c r="ER103" s="303"/>
      <c r="ES103" s="303"/>
      <c r="ET103" s="303"/>
      <c r="EU103" s="303"/>
      <c r="EV103" s="303"/>
      <c r="EW103" s="303"/>
      <c r="EX103" s="303"/>
      <c r="EY103" s="303"/>
      <c r="EZ103" s="303"/>
      <c r="FA103" s="303"/>
      <c r="FB103" s="303"/>
      <c r="FC103" s="303"/>
      <c r="FD103" s="303"/>
      <c r="FE103" s="303"/>
      <c r="FF103" s="260"/>
      <c r="FH103" s="260"/>
      <c r="FI103" s="260"/>
      <c r="FJ103" s="260"/>
      <c r="FK103" s="260"/>
      <c r="FL103" s="260"/>
      <c r="FM103" s="260"/>
      <c r="FN103" s="260"/>
      <c r="FO103" s="260"/>
    </row>
    <row r="104" spans="1:171" ht="15.75" customHeight="1">
      <c r="A104" s="303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3"/>
      <c r="BU104" s="303"/>
      <c r="BV104" s="303"/>
      <c r="BW104" s="303"/>
      <c r="BX104" s="303"/>
      <c r="BY104" s="303"/>
      <c r="BZ104" s="303"/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3"/>
      <c r="CK104" s="303"/>
      <c r="CL104" s="303"/>
      <c r="CM104" s="303"/>
      <c r="CN104" s="303"/>
      <c r="CO104" s="303"/>
      <c r="CP104" s="303"/>
      <c r="CQ104" s="303"/>
      <c r="CR104" s="303"/>
      <c r="CS104" s="303"/>
      <c r="CT104" s="303"/>
      <c r="CU104" s="303"/>
      <c r="CV104" s="303"/>
      <c r="CW104" s="303"/>
      <c r="CX104" s="303"/>
      <c r="CY104" s="303"/>
      <c r="CZ104" s="303"/>
      <c r="DA104" s="303"/>
      <c r="DB104" s="303"/>
      <c r="DC104" s="303"/>
      <c r="DD104" s="303"/>
      <c r="DE104" s="303"/>
      <c r="DF104" s="303"/>
      <c r="DG104" s="303"/>
      <c r="DH104" s="303"/>
      <c r="DI104" s="303"/>
      <c r="DJ104" s="303"/>
      <c r="DK104" s="303"/>
      <c r="DL104" s="303"/>
      <c r="DM104" s="303"/>
      <c r="DN104" s="303"/>
      <c r="DO104" s="303"/>
      <c r="DP104" s="303"/>
      <c r="DQ104" s="303"/>
      <c r="DR104" s="303"/>
      <c r="DS104" s="303"/>
      <c r="DT104" s="303"/>
      <c r="DU104" s="303"/>
      <c r="DV104" s="303"/>
      <c r="DW104" s="303"/>
      <c r="DX104" s="303"/>
      <c r="DY104" s="303"/>
      <c r="DZ104" s="303"/>
      <c r="EA104" s="303"/>
      <c r="EB104" s="303"/>
      <c r="EC104" s="303"/>
      <c r="ED104" s="303"/>
      <c r="EE104" s="303"/>
      <c r="EF104" s="303"/>
      <c r="EG104" s="303"/>
      <c r="EH104" s="303"/>
      <c r="EI104" s="303"/>
      <c r="EJ104" s="303"/>
      <c r="EK104" s="303"/>
      <c r="EL104" s="303"/>
      <c r="EM104" s="303"/>
      <c r="EN104" s="303"/>
      <c r="EO104" s="303"/>
      <c r="EP104" s="303"/>
      <c r="EQ104" s="303"/>
      <c r="ER104" s="303"/>
      <c r="ES104" s="303"/>
      <c r="ET104" s="303"/>
      <c r="EU104" s="303"/>
      <c r="EV104" s="303"/>
      <c r="EW104" s="303"/>
      <c r="EX104" s="303"/>
      <c r="EY104" s="303"/>
      <c r="EZ104" s="303"/>
      <c r="FA104" s="303"/>
      <c r="FB104" s="303"/>
      <c r="FC104" s="303"/>
      <c r="FD104" s="303"/>
      <c r="FE104" s="303"/>
      <c r="FF104" s="260"/>
      <c r="FH104" s="260"/>
      <c r="FI104" s="260"/>
      <c r="FJ104" s="260"/>
      <c r="FK104" s="260"/>
      <c r="FL104" s="260"/>
      <c r="FM104" s="260"/>
      <c r="FN104" s="260"/>
      <c r="FO104" s="260"/>
    </row>
    <row r="105" spans="1:171" ht="15.75" customHeight="1">
      <c r="A105" s="303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3"/>
      <c r="BG105" s="303"/>
      <c r="BH105" s="303"/>
      <c r="BI105" s="303"/>
      <c r="BJ105" s="303"/>
      <c r="BK105" s="303"/>
      <c r="BL105" s="303"/>
      <c r="BM105" s="303"/>
      <c r="BN105" s="303"/>
      <c r="BO105" s="303"/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3"/>
      <c r="CK105" s="303"/>
      <c r="CL105" s="303"/>
      <c r="CM105" s="303"/>
      <c r="CN105" s="303"/>
      <c r="CO105" s="303"/>
      <c r="CP105" s="303"/>
      <c r="CQ105" s="303"/>
      <c r="CR105" s="303"/>
      <c r="CS105" s="303"/>
      <c r="CT105" s="303"/>
      <c r="CU105" s="303"/>
      <c r="CV105" s="303"/>
      <c r="CW105" s="303"/>
      <c r="CX105" s="303"/>
      <c r="CY105" s="303"/>
      <c r="CZ105" s="303"/>
      <c r="DA105" s="303"/>
      <c r="DB105" s="303"/>
      <c r="DC105" s="303"/>
      <c r="DD105" s="303"/>
      <c r="DE105" s="303"/>
      <c r="DF105" s="303"/>
      <c r="DG105" s="303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303"/>
      <c r="DR105" s="303"/>
      <c r="DS105" s="303"/>
      <c r="DT105" s="303"/>
      <c r="DU105" s="303"/>
      <c r="DV105" s="303"/>
      <c r="DW105" s="303"/>
      <c r="DX105" s="303"/>
      <c r="DY105" s="303"/>
      <c r="DZ105" s="303"/>
      <c r="EA105" s="303"/>
      <c r="EB105" s="303"/>
      <c r="EC105" s="303"/>
      <c r="ED105" s="303"/>
      <c r="EE105" s="303"/>
      <c r="EF105" s="303"/>
      <c r="EG105" s="303"/>
      <c r="EH105" s="303"/>
      <c r="EI105" s="303"/>
      <c r="EJ105" s="303"/>
      <c r="EK105" s="303"/>
      <c r="EL105" s="303"/>
      <c r="EM105" s="303"/>
      <c r="EN105" s="303"/>
      <c r="EO105" s="303"/>
      <c r="EP105" s="303"/>
      <c r="EQ105" s="303"/>
      <c r="ER105" s="303"/>
      <c r="ES105" s="303"/>
      <c r="ET105" s="303"/>
      <c r="EU105" s="303"/>
      <c r="EV105" s="303"/>
      <c r="EW105" s="303"/>
      <c r="EX105" s="303"/>
      <c r="EY105" s="303"/>
      <c r="EZ105" s="303"/>
      <c r="FA105" s="303"/>
      <c r="FB105" s="303"/>
      <c r="FC105" s="303"/>
      <c r="FD105" s="303"/>
      <c r="FE105" s="303"/>
      <c r="FF105" s="260"/>
      <c r="FH105" s="260"/>
      <c r="FI105" s="260"/>
      <c r="FJ105" s="260"/>
      <c r="FK105" s="260"/>
      <c r="FL105" s="260"/>
      <c r="FM105" s="260"/>
      <c r="FN105" s="260"/>
      <c r="FO105" s="260"/>
    </row>
    <row r="106" spans="1:171" ht="15.75" customHeight="1">
      <c r="A106" s="303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03"/>
      <c r="BE106" s="303"/>
      <c r="BF106" s="303"/>
      <c r="BG106" s="303"/>
      <c r="BH106" s="303"/>
      <c r="BI106" s="303"/>
      <c r="BJ106" s="303"/>
      <c r="BK106" s="30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3"/>
      <c r="CK106" s="303"/>
      <c r="CL106" s="303"/>
      <c r="CM106" s="303"/>
      <c r="CN106" s="303"/>
      <c r="CO106" s="303"/>
      <c r="CP106" s="303"/>
      <c r="CQ106" s="303"/>
      <c r="CR106" s="303"/>
      <c r="CS106" s="303"/>
      <c r="CT106" s="303"/>
      <c r="CU106" s="303"/>
      <c r="CV106" s="303"/>
      <c r="CW106" s="303"/>
      <c r="CX106" s="303"/>
      <c r="CY106" s="303"/>
      <c r="CZ106" s="303"/>
      <c r="DA106" s="303"/>
      <c r="DB106" s="303"/>
      <c r="DC106" s="303"/>
      <c r="DD106" s="303"/>
      <c r="DE106" s="303"/>
      <c r="DF106" s="303"/>
      <c r="DG106" s="303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303"/>
      <c r="DR106" s="303"/>
      <c r="DS106" s="303"/>
      <c r="DT106" s="303"/>
      <c r="DU106" s="303"/>
      <c r="DV106" s="303"/>
      <c r="DW106" s="303"/>
      <c r="DX106" s="303"/>
      <c r="DY106" s="303"/>
      <c r="DZ106" s="303"/>
      <c r="EA106" s="303"/>
      <c r="EB106" s="303"/>
      <c r="EC106" s="303"/>
      <c r="ED106" s="303"/>
      <c r="EE106" s="303"/>
      <c r="EF106" s="303"/>
      <c r="EG106" s="303"/>
      <c r="EH106" s="303"/>
      <c r="EI106" s="303"/>
      <c r="EJ106" s="303"/>
      <c r="EK106" s="303"/>
      <c r="EL106" s="303"/>
      <c r="EM106" s="303"/>
      <c r="EN106" s="303"/>
      <c r="EO106" s="303"/>
      <c r="EP106" s="303"/>
      <c r="EQ106" s="303"/>
      <c r="ER106" s="303"/>
      <c r="ES106" s="303"/>
      <c r="ET106" s="303"/>
      <c r="EU106" s="303"/>
      <c r="EV106" s="303"/>
      <c r="EW106" s="303"/>
      <c r="EX106" s="303"/>
      <c r="EY106" s="303"/>
      <c r="EZ106" s="303"/>
      <c r="FA106" s="303"/>
      <c r="FB106" s="303"/>
      <c r="FC106" s="303"/>
      <c r="FD106" s="303"/>
      <c r="FE106" s="303"/>
      <c r="FF106" s="260"/>
      <c r="FH106" s="260"/>
      <c r="FI106" s="260"/>
      <c r="FJ106" s="260"/>
      <c r="FK106" s="260"/>
      <c r="FL106" s="260"/>
      <c r="FM106" s="260"/>
      <c r="FN106" s="260"/>
      <c r="FO106" s="260"/>
    </row>
    <row r="107" spans="1:171" ht="15.75" customHeight="1">
      <c r="A107" s="303"/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 s="303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303"/>
      <c r="CB107" s="303"/>
      <c r="CC107" s="303"/>
      <c r="CD107" s="303"/>
      <c r="CE107" s="303"/>
      <c r="CF107" s="303"/>
      <c r="CG107" s="303"/>
      <c r="CH107" s="303"/>
      <c r="CI107" s="303"/>
      <c r="CJ107" s="303"/>
      <c r="CK107" s="303"/>
      <c r="CL107" s="303"/>
      <c r="CM107" s="303"/>
      <c r="CN107" s="303"/>
      <c r="CO107" s="303"/>
      <c r="CP107" s="303"/>
      <c r="CQ107" s="303"/>
      <c r="CR107" s="303"/>
      <c r="CS107" s="303"/>
      <c r="CT107" s="303"/>
      <c r="CU107" s="303"/>
      <c r="CV107" s="303"/>
      <c r="CW107" s="303"/>
      <c r="CX107" s="303"/>
      <c r="CY107" s="303"/>
      <c r="CZ107" s="303"/>
      <c r="DA107" s="303"/>
      <c r="DB107" s="303"/>
      <c r="DC107" s="303"/>
      <c r="DD107" s="303"/>
      <c r="DE107" s="303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3"/>
      <c r="DW107" s="303"/>
      <c r="DX107" s="303"/>
      <c r="DY107" s="303"/>
      <c r="DZ107" s="303"/>
      <c r="EA107" s="303"/>
      <c r="EB107" s="303"/>
      <c r="EC107" s="303"/>
      <c r="ED107" s="303"/>
      <c r="EE107" s="303"/>
      <c r="EF107" s="303"/>
      <c r="EG107" s="303"/>
      <c r="EH107" s="303"/>
      <c r="EI107" s="303"/>
      <c r="EJ107" s="303"/>
      <c r="EK107" s="303"/>
      <c r="EL107" s="303"/>
      <c r="EM107" s="303"/>
      <c r="EN107" s="303"/>
      <c r="EO107" s="303"/>
      <c r="EP107" s="303"/>
      <c r="EQ107" s="303"/>
      <c r="ER107" s="303"/>
      <c r="ES107" s="303"/>
      <c r="ET107" s="303"/>
      <c r="EU107" s="303"/>
      <c r="EV107" s="303"/>
      <c r="EW107" s="303"/>
      <c r="EX107" s="303"/>
      <c r="EY107" s="303"/>
      <c r="EZ107" s="303"/>
      <c r="FA107" s="303"/>
      <c r="FB107" s="303"/>
      <c r="FC107" s="303"/>
      <c r="FD107" s="303"/>
      <c r="FE107" s="303"/>
      <c r="FF107" s="260"/>
      <c r="FH107" s="260"/>
      <c r="FI107" s="260"/>
      <c r="FJ107" s="260"/>
      <c r="FK107" s="260"/>
      <c r="FL107" s="260"/>
      <c r="FM107" s="260"/>
      <c r="FN107" s="260"/>
      <c r="FO107" s="260"/>
    </row>
    <row r="108" spans="1:171" ht="15.75" customHeight="1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303"/>
      <c r="BC108" s="303"/>
      <c r="BD108" s="303"/>
      <c r="BE108" s="303"/>
      <c r="BF108" s="303"/>
      <c r="BG108" s="303"/>
      <c r="BH108" s="303"/>
      <c r="BI108" s="303"/>
      <c r="BJ108" s="303"/>
      <c r="BK108" s="303"/>
      <c r="BL108" s="303"/>
      <c r="BM108" s="303"/>
      <c r="BN108" s="303"/>
      <c r="BO108" s="303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303"/>
      <c r="CB108" s="303"/>
      <c r="CC108" s="303"/>
      <c r="CD108" s="303"/>
      <c r="CE108" s="303"/>
      <c r="CF108" s="303"/>
      <c r="CG108" s="303"/>
      <c r="CH108" s="303"/>
      <c r="CI108" s="303"/>
      <c r="CJ108" s="303"/>
      <c r="CK108" s="303"/>
      <c r="CL108" s="303"/>
      <c r="CM108" s="303"/>
      <c r="CN108" s="303"/>
      <c r="CO108" s="303"/>
      <c r="CP108" s="303"/>
      <c r="CQ108" s="303"/>
      <c r="CR108" s="303"/>
      <c r="CS108" s="303"/>
      <c r="CT108" s="303"/>
      <c r="CU108" s="303"/>
      <c r="CV108" s="303"/>
      <c r="CW108" s="303"/>
      <c r="CX108" s="303"/>
      <c r="CY108" s="303"/>
      <c r="CZ108" s="303"/>
      <c r="DA108" s="303"/>
      <c r="DB108" s="303"/>
      <c r="DC108" s="303"/>
      <c r="DD108" s="303"/>
      <c r="DE108" s="303"/>
      <c r="DF108" s="303"/>
      <c r="DG108" s="303"/>
      <c r="DH108" s="303"/>
      <c r="DI108" s="303"/>
      <c r="DJ108" s="303"/>
      <c r="DK108" s="303"/>
      <c r="DL108" s="303"/>
      <c r="DM108" s="303"/>
      <c r="DN108" s="303"/>
      <c r="DO108" s="303"/>
      <c r="DP108" s="303"/>
      <c r="DQ108" s="303"/>
      <c r="DR108" s="303"/>
      <c r="DS108" s="303"/>
      <c r="DT108" s="303"/>
      <c r="DU108" s="303"/>
      <c r="DV108" s="303"/>
      <c r="DW108" s="303"/>
      <c r="DX108" s="303"/>
      <c r="DY108" s="303"/>
      <c r="DZ108" s="303"/>
      <c r="EA108" s="303"/>
      <c r="EB108" s="303"/>
      <c r="EC108" s="303"/>
      <c r="ED108" s="303"/>
      <c r="EE108" s="303"/>
      <c r="EF108" s="303"/>
      <c r="EG108" s="303"/>
      <c r="EH108" s="303"/>
      <c r="EI108" s="303"/>
      <c r="EJ108" s="303"/>
      <c r="EK108" s="303"/>
      <c r="EL108" s="303"/>
      <c r="EM108" s="303"/>
      <c r="EN108" s="303"/>
      <c r="EO108" s="303"/>
      <c r="EP108" s="303"/>
      <c r="EQ108" s="303"/>
      <c r="ER108" s="303"/>
      <c r="ES108" s="303"/>
      <c r="ET108" s="303"/>
      <c r="EU108" s="303"/>
      <c r="EV108" s="303"/>
      <c r="EW108" s="303"/>
      <c r="EX108" s="303"/>
      <c r="EY108" s="303"/>
      <c r="EZ108" s="303"/>
      <c r="FA108" s="303"/>
      <c r="FB108" s="303"/>
      <c r="FC108" s="303"/>
      <c r="FD108" s="303"/>
      <c r="FE108" s="303"/>
      <c r="FF108" s="260"/>
      <c r="FH108" s="260"/>
      <c r="FI108" s="260"/>
      <c r="FJ108" s="260"/>
      <c r="FK108" s="260"/>
      <c r="FL108" s="260"/>
      <c r="FM108" s="260"/>
      <c r="FN108" s="260"/>
      <c r="FO108" s="260"/>
    </row>
    <row r="109" spans="1:171" ht="15.75" customHeight="1">
      <c r="A109" s="303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3"/>
      <c r="BD109" s="303"/>
      <c r="BE109" s="303"/>
      <c r="BF109" s="303"/>
      <c r="BG109" s="303"/>
      <c r="BH109" s="303"/>
      <c r="BI109" s="303"/>
      <c r="BJ109" s="303"/>
      <c r="BK109" s="303"/>
      <c r="BL109" s="303"/>
      <c r="BM109" s="303"/>
      <c r="BN109" s="303"/>
      <c r="BO109" s="303"/>
      <c r="BP109" s="303"/>
      <c r="BQ109" s="303"/>
      <c r="BR109" s="303"/>
      <c r="BS109" s="303"/>
      <c r="BT109" s="303"/>
      <c r="BU109" s="303"/>
      <c r="BV109" s="303"/>
      <c r="BW109" s="303"/>
      <c r="BX109" s="303"/>
      <c r="BY109" s="303"/>
      <c r="BZ109" s="303"/>
      <c r="CA109" s="303"/>
      <c r="CB109" s="303"/>
      <c r="CC109" s="303"/>
      <c r="CD109" s="303"/>
      <c r="CE109" s="303"/>
      <c r="CF109" s="303"/>
      <c r="CG109" s="303"/>
      <c r="CH109" s="303"/>
      <c r="CI109" s="303"/>
      <c r="CJ109" s="303"/>
      <c r="CK109" s="303"/>
      <c r="CL109" s="303"/>
      <c r="CM109" s="303"/>
      <c r="CN109" s="303"/>
      <c r="CO109" s="303"/>
      <c r="CP109" s="303"/>
      <c r="CQ109" s="303"/>
      <c r="CR109" s="303"/>
      <c r="CS109" s="303"/>
      <c r="CT109" s="303"/>
      <c r="CU109" s="303"/>
      <c r="CV109" s="303"/>
      <c r="CW109" s="303"/>
      <c r="CX109" s="303"/>
      <c r="CY109" s="303"/>
      <c r="CZ109" s="303"/>
      <c r="DA109" s="303"/>
      <c r="DB109" s="303"/>
      <c r="DC109" s="303"/>
      <c r="DD109" s="303"/>
      <c r="DE109" s="303"/>
      <c r="DF109" s="303"/>
      <c r="DG109" s="303"/>
      <c r="DH109" s="303"/>
      <c r="DI109" s="303"/>
      <c r="DJ109" s="303"/>
      <c r="DK109" s="303"/>
      <c r="DL109" s="303"/>
      <c r="DM109" s="303"/>
      <c r="DN109" s="303"/>
      <c r="DO109" s="303"/>
      <c r="DP109" s="303"/>
      <c r="DQ109" s="303"/>
      <c r="DR109" s="303"/>
      <c r="DS109" s="303"/>
      <c r="DT109" s="303"/>
      <c r="DU109" s="303"/>
      <c r="DV109" s="303"/>
      <c r="DW109" s="303"/>
      <c r="DX109" s="303"/>
      <c r="DY109" s="303"/>
      <c r="DZ109" s="303"/>
      <c r="EA109" s="303"/>
      <c r="EB109" s="303"/>
      <c r="EC109" s="303"/>
      <c r="ED109" s="303"/>
      <c r="EE109" s="303"/>
      <c r="EF109" s="303"/>
      <c r="EG109" s="303"/>
      <c r="EH109" s="303"/>
      <c r="EI109" s="303"/>
      <c r="EJ109" s="303"/>
      <c r="EK109" s="303"/>
      <c r="EL109" s="303"/>
      <c r="EM109" s="303"/>
      <c r="EN109" s="303"/>
      <c r="EO109" s="303"/>
      <c r="EP109" s="303"/>
      <c r="EQ109" s="303"/>
      <c r="ER109" s="303"/>
      <c r="ES109" s="303"/>
      <c r="ET109" s="303"/>
      <c r="EU109" s="303"/>
      <c r="EV109" s="303"/>
      <c r="EW109" s="303"/>
      <c r="EX109" s="303"/>
      <c r="EY109" s="303"/>
      <c r="EZ109" s="303"/>
      <c r="FA109" s="303"/>
      <c r="FB109" s="303"/>
      <c r="FC109" s="303"/>
      <c r="FD109" s="303"/>
      <c r="FE109" s="303"/>
      <c r="FF109" s="260"/>
      <c r="FH109" s="260"/>
      <c r="FI109" s="260"/>
      <c r="FJ109" s="260"/>
      <c r="FK109" s="260"/>
      <c r="FL109" s="260"/>
      <c r="FM109" s="260"/>
      <c r="FN109" s="260"/>
      <c r="FO109" s="260"/>
    </row>
    <row r="110" spans="1:171" ht="15.75" customHeight="1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303"/>
      <c r="BF110" s="303"/>
      <c r="BG110" s="303"/>
      <c r="BH110" s="303"/>
      <c r="BI110" s="303"/>
      <c r="BJ110" s="303"/>
      <c r="BK110" s="303"/>
      <c r="BL110" s="303"/>
      <c r="BM110" s="303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303"/>
      <c r="CD110" s="303"/>
      <c r="CE110" s="303"/>
      <c r="CF110" s="303"/>
      <c r="CG110" s="303"/>
      <c r="CH110" s="303"/>
      <c r="CI110" s="303"/>
      <c r="CJ110" s="303"/>
      <c r="CK110" s="303"/>
      <c r="CL110" s="303"/>
      <c r="CM110" s="303"/>
      <c r="CN110" s="303"/>
      <c r="CO110" s="303"/>
      <c r="CP110" s="303"/>
      <c r="CQ110" s="303"/>
      <c r="CR110" s="303"/>
      <c r="CS110" s="303"/>
      <c r="CT110" s="303"/>
      <c r="CU110" s="303"/>
      <c r="CV110" s="303"/>
      <c r="CW110" s="303"/>
      <c r="CX110" s="303"/>
      <c r="CY110" s="303"/>
      <c r="CZ110" s="303"/>
      <c r="DA110" s="303"/>
      <c r="DB110" s="303"/>
      <c r="DC110" s="303"/>
      <c r="DD110" s="303"/>
      <c r="DE110" s="303"/>
      <c r="DF110" s="303"/>
      <c r="DG110" s="303"/>
      <c r="DH110" s="303"/>
      <c r="DI110" s="303"/>
      <c r="DJ110" s="303"/>
      <c r="DK110" s="303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3"/>
      <c r="DZ110" s="303"/>
      <c r="EA110" s="303"/>
      <c r="EB110" s="303"/>
      <c r="EC110" s="303"/>
      <c r="ED110" s="303"/>
      <c r="EE110" s="303"/>
      <c r="EF110" s="303"/>
      <c r="EG110" s="303"/>
      <c r="EH110" s="303"/>
      <c r="EI110" s="303"/>
      <c r="EJ110" s="303"/>
      <c r="EK110" s="303"/>
      <c r="EL110" s="303"/>
      <c r="EM110" s="303"/>
      <c r="EN110" s="303"/>
      <c r="EO110" s="303"/>
      <c r="EP110" s="303"/>
      <c r="EQ110" s="303"/>
      <c r="ER110" s="303"/>
      <c r="ES110" s="303"/>
      <c r="ET110" s="303"/>
      <c r="EU110" s="303"/>
      <c r="EV110" s="303"/>
      <c r="EW110" s="303"/>
      <c r="EX110" s="303"/>
      <c r="EY110" s="303"/>
      <c r="EZ110" s="303"/>
      <c r="FA110" s="303"/>
      <c r="FB110" s="303"/>
      <c r="FC110" s="303"/>
      <c r="FD110" s="303"/>
      <c r="FE110" s="303"/>
      <c r="FF110" s="260"/>
      <c r="FH110" s="260"/>
      <c r="FI110" s="260"/>
      <c r="FJ110" s="260"/>
      <c r="FK110" s="260"/>
      <c r="FL110" s="260"/>
      <c r="FM110" s="260"/>
      <c r="FN110" s="260"/>
      <c r="FO110" s="260"/>
    </row>
    <row r="111" spans="1:171" ht="15.75" customHeight="1">
      <c r="A111" s="303"/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303"/>
      <c r="BC111" s="303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3"/>
      <c r="CM111" s="303"/>
      <c r="CN111" s="30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3"/>
      <c r="DD111" s="303"/>
      <c r="DE111" s="303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3"/>
      <c r="EN111" s="303"/>
      <c r="EO111" s="303"/>
      <c r="EP111" s="303"/>
      <c r="EQ111" s="303"/>
      <c r="ER111" s="303"/>
      <c r="ES111" s="303"/>
      <c r="ET111" s="303"/>
      <c r="EU111" s="303"/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03"/>
      <c r="FF111" s="260"/>
      <c r="FH111" s="260"/>
      <c r="FI111" s="260"/>
      <c r="FJ111" s="260"/>
      <c r="FK111" s="260"/>
      <c r="FL111" s="260"/>
      <c r="FM111" s="260"/>
      <c r="FN111" s="260"/>
      <c r="FO111" s="260"/>
    </row>
    <row r="112" spans="1:171" ht="15.75" customHeight="1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303"/>
      <c r="BD112" s="303"/>
      <c r="BE112" s="303"/>
      <c r="BF112" s="303"/>
      <c r="BG112" s="303"/>
      <c r="BH112" s="303"/>
      <c r="BI112" s="303"/>
      <c r="BJ112" s="303"/>
      <c r="BK112" s="303"/>
      <c r="BL112" s="303"/>
      <c r="BM112" s="303"/>
      <c r="BN112" s="303"/>
      <c r="BO112" s="303"/>
      <c r="BP112" s="303"/>
      <c r="BQ112" s="303"/>
      <c r="BR112" s="303"/>
      <c r="BS112" s="303"/>
      <c r="BT112" s="303"/>
      <c r="BU112" s="303"/>
      <c r="BV112" s="303"/>
      <c r="BW112" s="303"/>
      <c r="BX112" s="303"/>
      <c r="BY112" s="303"/>
      <c r="BZ112" s="303"/>
      <c r="CA112" s="303"/>
      <c r="CB112" s="303"/>
      <c r="CC112" s="303"/>
      <c r="CD112" s="303"/>
      <c r="CE112" s="303"/>
      <c r="CF112" s="303"/>
      <c r="CG112" s="303"/>
      <c r="CH112" s="303"/>
      <c r="CI112" s="303"/>
      <c r="CJ112" s="303"/>
      <c r="CK112" s="303"/>
      <c r="CL112" s="303"/>
      <c r="CM112" s="303"/>
      <c r="CN112" s="303"/>
      <c r="CO112" s="303"/>
      <c r="CP112" s="303"/>
      <c r="CQ112" s="303"/>
      <c r="CR112" s="303"/>
      <c r="CS112" s="303"/>
      <c r="CT112" s="303"/>
      <c r="CU112" s="303"/>
      <c r="CV112" s="303"/>
      <c r="CW112" s="303"/>
      <c r="CX112" s="303"/>
      <c r="CY112" s="303"/>
      <c r="CZ112" s="303"/>
      <c r="DA112" s="303"/>
      <c r="DB112" s="303"/>
      <c r="DC112" s="303"/>
      <c r="DD112" s="303"/>
      <c r="DE112" s="303"/>
      <c r="DF112" s="303"/>
      <c r="DG112" s="303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303"/>
      <c r="DR112" s="303"/>
      <c r="DS112" s="303"/>
      <c r="DT112" s="303"/>
      <c r="DU112" s="303"/>
      <c r="DV112" s="303"/>
      <c r="DW112" s="303"/>
      <c r="DX112" s="303"/>
      <c r="DY112" s="303"/>
      <c r="DZ112" s="303"/>
      <c r="EA112" s="303"/>
      <c r="EB112" s="303"/>
      <c r="EC112" s="303"/>
      <c r="ED112" s="303"/>
      <c r="EE112" s="303"/>
      <c r="EF112" s="303"/>
      <c r="EG112" s="303"/>
      <c r="EH112" s="303"/>
      <c r="EI112" s="303"/>
      <c r="EJ112" s="303"/>
      <c r="EK112" s="303"/>
      <c r="EL112" s="303"/>
      <c r="EM112" s="303"/>
      <c r="EN112" s="303"/>
      <c r="EO112" s="303"/>
      <c r="EP112" s="303"/>
      <c r="EQ112" s="303"/>
      <c r="ER112" s="303"/>
      <c r="ES112" s="303"/>
      <c r="ET112" s="303"/>
      <c r="EU112" s="303"/>
      <c r="EV112" s="303"/>
      <c r="EW112" s="303"/>
      <c r="EX112" s="303"/>
      <c r="EY112" s="303"/>
      <c r="EZ112" s="303"/>
      <c r="FA112" s="303"/>
      <c r="FB112" s="303"/>
      <c r="FC112" s="303"/>
      <c r="FD112" s="303"/>
      <c r="FE112" s="303"/>
      <c r="FF112" s="260"/>
      <c r="FH112" s="260"/>
      <c r="FI112" s="260"/>
      <c r="FJ112" s="260"/>
      <c r="FK112" s="260"/>
      <c r="FL112" s="260"/>
      <c r="FM112" s="260"/>
      <c r="FN112" s="260"/>
      <c r="FO112" s="260"/>
    </row>
    <row r="113" spans="1:171" ht="15.75" customHeight="1">
      <c r="A113" s="303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3"/>
      <c r="CM113" s="303"/>
      <c r="CN113" s="303"/>
      <c r="CO113" s="303"/>
      <c r="CP113" s="303"/>
      <c r="CQ113" s="303"/>
      <c r="CR113" s="303"/>
      <c r="CS113" s="303"/>
      <c r="CT113" s="303"/>
      <c r="CU113" s="303"/>
      <c r="CV113" s="303"/>
      <c r="CW113" s="303"/>
      <c r="CX113" s="303"/>
      <c r="CY113" s="303"/>
      <c r="CZ113" s="303"/>
      <c r="DA113" s="303"/>
      <c r="DB113" s="303"/>
      <c r="DC113" s="303"/>
      <c r="DD113" s="303"/>
      <c r="DE113" s="303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3"/>
      <c r="DY113" s="303"/>
      <c r="DZ113" s="303"/>
      <c r="EA113" s="303"/>
      <c r="EB113" s="303"/>
      <c r="EC113" s="303"/>
      <c r="ED113" s="303"/>
      <c r="EE113" s="303"/>
      <c r="EF113" s="303"/>
      <c r="EG113" s="303"/>
      <c r="EH113" s="303"/>
      <c r="EI113" s="303"/>
      <c r="EJ113" s="303"/>
      <c r="EK113" s="303"/>
      <c r="EL113" s="303"/>
      <c r="EM113" s="303"/>
      <c r="EN113" s="303"/>
      <c r="EO113" s="303"/>
      <c r="EP113" s="303"/>
      <c r="EQ113" s="303"/>
      <c r="ER113" s="303"/>
      <c r="ES113" s="303"/>
      <c r="ET113" s="303"/>
      <c r="EU113" s="303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03"/>
      <c r="FF113" s="260"/>
      <c r="FH113" s="260"/>
      <c r="FI113" s="260"/>
      <c r="FJ113" s="260"/>
      <c r="FK113" s="260"/>
      <c r="FL113" s="260"/>
      <c r="FM113" s="260"/>
      <c r="FN113" s="260"/>
      <c r="FO113" s="260"/>
    </row>
    <row r="114" spans="1:171" ht="15.75" customHeight="1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303"/>
      <c r="BD114" s="303"/>
      <c r="BE114" s="303"/>
      <c r="BF114" s="303"/>
      <c r="BG114" s="303"/>
      <c r="BH114" s="303"/>
      <c r="BI114" s="303"/>
      <c r="BJ114" s="303"/>
      <c r="BK114" s="303"/>
      <c r="BL114" s="303"/>
      <c r="BM114" s="303"/>
      <c r="BN114" s="303"/>
      <c r="BO114" s="303"/>
      <c r="BP114" s="303"/>
      <c r="BQ114" s="303"/>
      <c r="BR114" s="303"/>
      <c r="BS114" s="303"/>
      <c r="BT114" s="303"/>
      <c r="BU114" s="303"/>
      <c r="BV114" s="303"/>
      <c r="BW114" s="303"/>
      <c r="BX114" s="303"/>
      <c r="BY114" s="303"/>
      <c r="BZ114" s="303"/>
      <c r="CA114" s="303"/>
      <c r="CB114" s="303"/>
      <c r="CC114" s="303"/>
      <c r="CD114" s="303"/>
      <c r="CE114" s="303"/>
      <c r="CF114" s="303"/>
      <c r="CG114" s="303"/>
      <c r="CH114" s="303"/>
      <c r="CI114" s="303"/>
      <c r="CJ114" s="303"/>
      <c r="CK114" s="303"/>
      <c r="CL114" s="303"/>
      <c r="CM114" s="303"/>
      <c r="CN114" s="303"/>
      <c r="CO114" s="303"/>
      <c r="CP114" s="303"/>
      <c r="CQ114" s="303"/>
      <c r="CR114" s="303"/>
      <c r="CS114" s="303"/>
      <c r="CT114" s="303"/>
      <c r="CU114" s="303"/>
      <c r="CV114" s="303"/>
      <c r="CW114" s="303"/>
      <c r="CX114" s="303"/>
      <c r="CY114" s="303"/>
      <c r="CZ114" s="303"/>
      <c r="DA114" s="303"/>
      <c r="DB114" s="303"/>
      <c r="DC114" s="303"/>
      <c r="DD114" s="303"/>
      <c r="DE114" s="303"/>
      <c r="DF114" s="303"/>
      <c r="DG114" s="303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303"/>
      <c r="DR114" s="303"/>
      <c r="DS114" s="303"/>
      <c r="DT114" s="303"/>
      <c r="DU114" s="303"/>
      <c r="DV114" s="303"/>
      <c r="DW114" s="303"/>
      <c r="DX114" s="303"/>
      <c r="DY114" s="303"/>
      <c r="DZ114" s="303"/>
      <c r="EA114" s="303"/>
      <c r="EB114" s="303"/>
      <c r="EC114" s="303"/>
      <c r="ED114" s="303"/>
      <c r="EE114" s="303"/>
      <c r="EF114" s="303"/>
      <c r="EG114" s="303"/>
      <c r="EH114" s="303"/>
      <c r="EI114" s="303"/>
      <c r="EJ114" s="303"/>
      <c r="EK114" s="303"/>
      <c r="EL114" s="303"/>
      <c r="EM114" s="303"/>
      <c r="EN114" s="303"/>
      <c r="EO114" s="303"/>
      <c r="EP114" s="303"/>
      <c r="EQ114" s="303"/>
      <c r="ER114" s="303"/>
      <c r="ES114" s="303"/>
      <c r="ET114" s="303"/>
      <c r="EU114" s="303"/>
      <c r="EV114" s="303"/>
      <c r="EW114" s="303"/>
      <c r="EX114" s="303"/>
      <c r="EY114" s="303"/>
      <c r="EZ114" s="303"/>
      <c r="FA114" s="303"/>
      <c r="FB114" s="303"/>
      <c r="FC114" s="303"/>
      <c r="FD114" s="303"/>
      <c r="FE114" s="303"/>
      <c r="FF114" s="260"/>
      <c r="FH114" s="260"/>
      <c r="FI114" s="260"/>
      <c r="FJ114" s="260"/>
      <c r="FK114" s="260"/>
      <c r="FL114" s="260"/>
      <c r="FM114" s="260"/>
      <c r="FN114" s="260"/>
      <c r="FO114" s="260"/>
    </row>
    <row r="115" spans="1:171" ht="15.75" customHeight="1">
      <c r="A115" s="303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03"/>
      <c r="BE115" s="303"/>
      <c r="BF115" s="303"/>
      <c r="BG115" s="303"/>
      <c r="BH115" s="303"/>
      <c r="BI115" s="303"/>
      <c r="BJ115" s="303"/>
      <c r="BK115" s="303"/>
      <c r="BL115" s="303"/>
      <c r="BM115" s="303"/>
      <c r="BN115" s="303"/>
      <c r="BO115" s="303"/>
      <c r="BP115" s="303"/>
      <c r="BQ115" s="303"/>
      <c r="BR115" s="303"/>
      <c r="BS115" s="303"/>
      <c r="BT115" s="303"/>
      <c r="BU115" s="303"/>
      <c r="BV115" s="303"/>
      <c r="BW115" s="303"/>
      <c r="BX115" s="303"/>
      <c r="BY115" s="303"/>
      <c r="BZ115" s="303"/>
      <c r="CA115" s="303"/>
      <c r="CB115" s="303"/>
      <c r="CC115" s="303"/>
      <c r="CD115" s="303"/>
      <c r="CE115" s="303"/>
      <c r="CF115" s="303"/>
      <c r="CG115" s="303"/>
      <c r="CH115" s="303"/>
      <c r="CI115" s="303"/>
      <c r="CJ115" s="303"/>
      <c r="CK115" s="303"/>
      <c r="CL115" s="303"/>
      <c r="CM115" s="303"/>
      <c r="CN115" s="303"/>
      <c r="CO115" s="303"/>
      <c r="CP115" s="303"/>
      <c r="CQ115" s="303"/>
      <c r="CR115" s="303"/>
      <c r="CS115" s="303"/>
      <c r="CT115" s="303"/>
      <c r="CU115" s="303"/>
      <c r="CV115" s="303"/>
      <c r="CW115" s="303"/>
      <c r="CX115" s="303"/>
      <c r="CY115" s="303"/>
      <c r="CZ115" s="303"/>
      <c r="DA115" s="303"/>
      <c r="DB115" s="303"/>
      <c r="DC115" s="303"/>
      <c r="DD115" s="303"/>
      <c r="DE115" s="303"/>
      <c r="DF115" s="303"/>
      <c r="DG115" s="303"/>
      <c r="DH115" s="303"/>
      <c r="DI115" s="303"/>
      <c r="DJ115" s="303"/>
      <c r="DK115" s="303"/>
      <c r="DL115" s="303"/>
      <c r="DM115" s="303"/>
      <c r="DN115" s="303"/>
      <c r="DO115" s="303"/>
      <c r="DP115" s="303"/>
      <c r="DQ115" s="303"/>
      <c r="DR115" s="303"/>
      <c r="DS115" s="303"/>
      <c r="DT115" s="303"/>
      <c r="DU115" s="303"/>
      <c r="DV115" s="303"/>
      <c r="DW115" s="303"/>
      <c r="DX115" s="303"/>
      <c r="DY115" s="303"/>
      <c r="DZ115" s="303"/>
      <c r="EA115" s="303"/>
      <c r="EB115" s="303"/>
      <c r="EC115" s="303"/>
      <c r="ED115" s="303"/>
      <c r="EE115" s="303"/>
      <c r="EF115" s="303"/>
      <c r="EG115" s="303"/>
      <c r="EH115" s="303"/>
      <c r="EI115" s="303"/>
      <c r="EJ115" s="303"/>
      <c r="EK115" s="303"/>
      <c r="EL115" s="303"/>
      <c r="EM115" s="303"/>
      <c r="EN115" s="303"/>
      <c r="EO115" s="303"/>
      <c r="EP115" s="303"/>
      <c r="EQ115" s="303"/>
      <c r="ER115" s="303"/>
      <c r="ES115" s="303"/>
      <c r="ET115" s="303"/>
      <c r="EU115" s="303"/>
      <c r="EV115" s="303"/>
      <c r="EW115" s="303"/>
      <c r="EX115" s="303"/>
      <c r="EY115" s="303"/>
      <c r="EZ115" s="303"/>
      <c r="FA115" s="303"/>
      <c r="FB115" s="303"/>
      <c r="FC115" s="303"/>
      <c r="FD115" s="303"/>
      <c r="FE115" s="303"/>
      <c r="FF115" s="260"/>
      <c r="FH115" s="260"/>
      <c r="FI115" s="260"/>
      <c r="FJ115" s="260"/>
      <c r="FK115" s="260"/>
      <c r="FL115" s="260"/>
      <c r="FM115" s="260"/>
      <c r="FN115" s="260"/>
      <c r="FO115" s="260"/>
    </row>
    <row r="116" spans="1:171" ht="15.75" customHeight="1">
      <c r="A116" s="303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3"/>
      <c r="AL116" s="303"/>
      <c r="AM116" s="303"/>
      <c r="AN116" s="303"/>
      <c r="AO116" s="303"/>
      <c r="AP116" s="303"/>
      <c r="AQ116" s="303"/>
      <c r="AR116" s="303"/>
      <c r="AS116" s="303"/>
      <c r="AT116" s="303"/>
      <c r="AU116" s="303"/>
      <c r="AV116" s="303"/>
      <c r="AW116" s="303"/>
      <c r="AX116" s="303"/>
      <c r="AY116" s="303"/>
      <c r="AZ116" s="303"/>
      <c r="BA116" s="303"/>
      <c r="BB116" s="303"/>
      <c r="BC116" s="303"/>
      <c r="BD116" s="303"/>
      <c r="BE116" s="303"/>
      <c r="BF116" s="303"/>
      <c r="BG116" s="303"/>
      <c r="BH116" s="303"/>
      <c r="BI116" s="303"/>
      <c r="BJ116" s="303"/>
      <c r="BK116" s="303"/>
      <c r="BL116" s="303"/>
      <c r="BM116" s="303"/>
      <c r="BN116" s="303"/>
      <c r="BO116" s="303"/>
      <c r="BP116" s="303"/>
      <c r="BQ116" s="303"/>
      <c r="BR116" s="303"/>
      <c r="BS116" s="303"/>
      <c r="BT116" s="303"/>
      <c r="BU116" s="303"/>
      <c r="BV116" s="303"/>
      <c r="BW116" s="303"/>
      <c r="BX116" s="303"/>
      <c r="BY116" s="303"/>
      <c r="BZ116" s="303"/>
      <c r="CA116" s="303"/>
      <c r="CB116" s="303"/>
      <c r="CC116" s="303"/>
      <c r="CD116" s="303"/>
      <c r="CE116" s="303"/>
      <c r="CF116" s="303"/>
      <c r="CG116" s="303"/>
      <c r="CH116" s="303"/>
      <c r="CI116" s="303"/>
      <c r="CJ116" s="303"/>
      <c r="CK116" s="303"/>
      <c r="CL116" s="303"/>
      <c r="CM116" s="303"/>
      <c r="CN116" s="303"/>
      <c r="CO116" s="303"/>
      <c r="CP116" s="303"/>
      <c r="CQ116" s="303"/>
      <c r="CR116" s="303"/>
      <c r="CS116" s="303"/>
      <c r="CT116" s="303"/>
      <c r="CU116" s="303"/>
      <c r="CV116" s="303"/>
      <c r="CW116" s="303"/>
      <c r="CX116" s="303"/>
      <c r="CY116" s="303"/>
      <c r="CZ116" s="303"/>
      <c r="DA116" s="303"/>
      <c r="DB116" s="303"/>
      <c r="DC116" s="303"/>
      <c r="DD116" s="303"/>
      <c r="DE116" s="303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  <c r="DV116" s="303"/>
      <c r="DW116" s="303"/>
      <c r="DX116" s="303"/>
      <c r="DY116" s="303"/>
      <c r="DZ116" s="303"/>
      <c r="EA116" s="303"/>
      <c r="EB116" s="303"/>
      <c r="EC116" s="303"/>
      <c r="ED116" s="303"/>
      <c r="EE116" s="303"/>
      <c r="EF116" s="303"/>
      <c r="EG116" s="303"/>
      <c r="EH116" s="303"/>
      <c r="EI116" s="303"/>
      <c r="EJ116" s="303"/>
      <c r="EK116" s="303"/>
      <c r="EL116" s="303"/>
      <c r="EM116" s="303"/>
      <c r="EN116" s="303"/>
      <c r="EO116" s="303"/>
      <c r="EP116" s="303"/>
      <c r="EQ116" s="303"/>
      <c r="ER116" s="303"/>
      <c r="ES116" s="303"/>
      <c r="ET116" s="303"/>
      <c r="EU116" s="303"/>
      <c r="EV116" s="303"/>
      <c r="EW116" s="303"/>
      <c r="EX116" s="303"/>
      <c r="EY116" s="303"/>
      <c r="EZ116" s="303"/>
      <c r="FA116" s="303"/>
      <c r="FB116" s="303"/>
      <c r="FC116" s="303"/>
      <c r="FD116" s="303"/>
      <c r="FE116" s="303"/>
      <c r="FF116" s="260"/>
      <c r="FH116" s="260"/>
      <c r="FI116" s="260"/>
      <c r="FJ116" s="260"/>
      <c r="FK116" s="260"/>
      <c r="FL116" s="260"/>
      <c r="FM116" s="260"/>
      <c r="FN116" s="260"/>
      <c r="FO116" s="260"/>
    </row>
    <row r="117" spans="1:171" ht="15.75" customHeight="1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03"/>
      <c r="AZ117" s="303"/>
      <c r="BA117" s="303"/>
      <c r="BB117" s="303"/>
      <c r="BC117" s="303"/>
      <c r="BD117" s="303"/>
      <c r="BE117" s="303"/>
      <c r="BF117" s="303"/>
      <c r="BG117" s="303"/>
      <c r="BH117" s="303"/>
      <c r="BI117" s="303"/>
      <c r="BJ117" s="303"/>
      <c r="BK117" s="303"/>
      <c r="BL117" s="303"/>
      <c r="BM117" s="303"/>
      <c r="BN117" s="303"/>
      <c r="BO117" s="303"/>
      <c r="BP117" s="303"/>
      <c r="BQ117" s="303"/>
      <c r="BR117" s="303"/>
      <c r="BS117" s="303"/>
      <c r="BT117" s="303"/>
      <c r="BU117" s="303"/>
      <c r="BV117" s="303"/>
      <c r="BW117" s="303"/>
      <c r="BX117" s="303"/>
      <c r="BY117" s="303"/>
      <c r="BZ117" s="303"/>
      <c r="CA117" s="303"/>
      <c r="CB117" s="303"/>
      <c r="CC117" s="303"/>
      <c r="CD117" s="303"/>
      <c r="CE117" s="303"/>
      <c r="CF117" s="303"/>
      <c r="CG117" s="303"/>
      <c r="CH117" s="303"/>
      <c r="CI117" s="303"/>
      <c r="CJ117" s="303"/>
      <c r="CK117" s="303"/>
      <c r="CL117" s="303"/>
      <c r="CM117" s="303"/>
      <c r="CN117" s="303"/>
      <c r="CO117" s="303"/>
      <c r="CP117" s="303"/>
      <c r="CQ117" s="303"/>
      <c r="CR117" s="303"/>
      <c r="CS117" s="303"/>
      <c r="CT117" s="303"/>
      <c r="CU117" s="303"/>
      <c r="CV117" s="303"/>
      <c r="CW117" s="303"/>
      <c r="CX117" s="303"/>
      <c r="CY117" s="303"/>
      <c r="CZ117" s="303"/>
      <c r="DA117" s="303"/>
      <c r="DB117" s="303"/>
      <c r="DC117" s="303"/>
      <c r="DD117" s="303"/>
      <c r="DE117" s="303"/>
      <c r="DF117" s="303"/>
      <c r="DG117" s="303"/>
      <c r="DH117" s="303"/>
      <c r="DI117" s="303"/>
      <c r="DJ117" s="303"/>
      <c r="DK117" s="303"/>
      <c r="DL117" s="303"/>
      <c r="DM117" s="303"/>
      <c r="DN117" s="303"/>
      <c r="DO117" s="303"/>
      <c r="DP117" s="303"/>
      <c r="DQ117" s="303"/>
      <c r="DR117" s="303"/>
      <c r="DS117" s="303"/>
      <c r="DT117" s="303"/>
      <c r="DU117" s="303"/>
      <c r="DV117" s="303"/>
      <c r="DW117" s="303"/>
      <c r="DX117" s="303"/>
      <c r="DY117" s="303"/>
      <c r="DZ117" s="303"/>
      <c r="EA117" s="303"/>
      <c r="EB117" s="303"/>
      <c r="EC117" s="303"/>
      <c r="ED117" s="303"/>
      <c r="EE117" s="303"/>
      <c r="EF117" s="303"/>
      <c r="EG117" s="303"/>
      <c r="EH117" s="303"/>
      <c r="EI117" s="303"/>
      <c r="EJ117" s="303"/>
      <c r="EK117" s="303"/>
      <c r="EL117" s="303"/>
      <c r="EM117" s="303"/>
      <c r="EN117" s="303"/>
      <c r="EO117" s="303"/>
      <c r="EP117" s="303"/>
      <c r="EQ117" s="303"/>
      <c r="ER117" s="303"/>
      <c r="ES117" s="303"/>
      <c r="ET117" s="303"/>
      <c r="EU117" s="303"/>
      <c r="EV117" s="303"/>
      <c r="EW117" s="303"/>
      <c r="EX117" s="303"/>
      <c r="EY117" s="303"/>
      <c r="EZ117" s="303"/>
      <c r="FA117" s="303"/>
      <c r="FB117" s="303"/>
      <c r="FC117" s="303"/>
      <c r="FD117" s="303"/>
      <c r="FE117" s="303"/>
      <c r="FF117" s="260"/>
      <c r="FH117" s="260"/>
      <c r="FI117" s="260"/>
      <c r="FJ117" s="260"/>
      <c r="FK117" s="260"/>
      <c r="FL117" s="260"/>
      <c r="FM117" s="260"/>
      <c r="FN117" s="260"/>
      <c r="FO117" s="260"/>
    </row>
    <row r="118" spans="1:171" ht="15.75" customHeight="1">
      <c r="A118" s="303"/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  <c r="CN118" s="303"/>
      <c r="CO118" s="303"/>
      <c r="CP118" s="303"/>
      <c r="CQ118" s="303"/>
      <c r="CR118" s="303"/>
      <c r="CS118" s="303"/>
      <c r="CT118" s="303"/>
      <c r="CU118" s="303"/>
      <c r="CV118" s="303"/>
      <c r="CW118" s="303"/>
      <c r="CX118" s="303"/>
      <c r="CY118" s="303"/>
      <c r="CZ118" s="303"/>
      <c r="DA118" s="303"/>
      <c r="DB118" s="303"/>
      <c r="DC118" s="303"/>
      <c r="DD118" s="303"/>
      <c r="DE118" s="303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260"/>
      <c r="FH118" s="260"/>
      <c r="FI118" s="260"/>
      <c r="FJ118" s="260"/>
      <c r="FK118" s="260"/>
      <c r="FL118" s="260"/>
      <c r="FM118" s="260"/>
      <c r="FN118" s="260"/>
      <c r="FO118" s="260"/>
    </row>
    <row r="119" spans="1:171" ht="15.75" customHeight="1">
      <c r="A119" s="303"/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  <c r="AS119" s="303"/>
      <c r="AT119" s="303"/>
      <c r="AU119" s="303"/>
      <c r="AV119" s="303"/>
      <c r="AW119" s="303"/>
      <c r="AX119" s="303"/>
      <c r="AY119" s="303"/>
      <c r="AZ119" s="303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303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303"/>
      <c r="DE119" s="303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  <c r="EC119" s="303"/>
      <c r="ED119" s="303"/>
      <c r="EE119" s="303"/>
      <c r="EF119" s="303"/>
      <c r="EG119" s="303"/>
      <c r="EH119" s="303"/>
      <c r="EI119" s="303"/>
      <c r="EJ119" s="303"/>
      <c r="EK119" s="303"/>
      <c r="EL119" s="303"/>
      <c r="EM119" s="303"/>
      <c r="EN119" s="303"/>
      <c r="EO119" s="303"/>
      <c r="EP119" s="303"/>
      <c r="EQ119" s="303"/>
      <c r="ER119" s="303"/>
      <c r="ES119" s="303"/>
      <c r="ET119" s="303"/>
      <c r="EU119" s="303"/>
      <c r="EV119" s="303"/>
      <c r="EW119" s="303"/>
      <c r="EX119" s="303"/>
      <c r="EY119" s="303"/>
      <c r="EZ119" s="303"/>
      <c r="FA119" s="303"/>
      <c r="FB119" s="303"/>
      <c r="FC119" s="303"/>
      <c r="FD119" s="303"/>
      <c r="FE119" s="303"/>
      <c r="FF119" s="260"/>
      <c r="FH119" s="260"/>
      <c r="FI119" s="260"/>
      <c r="FJ119" s="260"/>
      <c r="FK119" s="260"/>
      <c r="FL119" s="260"/>
      <c r="FM119" s="260"/>
      <c r="FN119" s="260"/>
      <c r="FO119" s="260"/>
    </row>
    <row r="120" spans="1:171" ht="15.75" customHeight="1">
      <c r="A120" s="303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303"/>
      <c r="AQ120" s="303"/>
      <c r="AR120" s="303"/>
      <c r="AS120" s="303"/>
      <c r="AT120" s="303"/>
      <c r="AU120" s="303"/>
      <c r="AV120" s="303"/>
      <c r="AW120" s="303"/>
      <c r="AX120" s="303"/>
      <c r="AY120" s="303"/>
      <c r="AZ120" s="303"/>
      <c r="BA120" s="303"/>
      <c r="BB120" s="303"/>
      <c r="BC120" s="303"/>
      <c r="BD120" s="303"/>
      <c r="BE120" s="303"/>
      <c r="BF120" s="303"/>
      <c r="BG120" s="303"/>
      <c r="BH120" s="303"/>
      <c r="BI120" s="303"/>
      <c r="BJ120" s="303"/>
      <c r="BK120" s="303"/>
      <c r="BL120" s="303"/>
      <c r="BM120" s="303"/>
      <c r="BN120" s="303"/>
      <c r="BO120" s="303"/>
      <c r="BP120" s="303"/>
      <c r="BQ120" s="303"/>
      <c r="BR120" s="303"/>
      <c r="BS120" s="303"/>
      <c r="BT120" s="303"/>
      <c r="BU120" s="303"/>
      <c r="BV120" s="303"/>
      <c r="BW120" s="303"/>
      <c r="BX120" s="303"/>
      <c r="BY120" s="303"/>
      <c r="BZ120" s="303"/>
      <c r="CA120" s="303"/>
      <c r="CB120" s="303"/>
      <c r="CC120" s="303"/>
      <c r="CD120" s="303"/>
      <c r="CE120" s="303"/>
      <c r="CF120" s="303"/>
      <c r="CG120" s="303"/>
      <c r="CH120" s="303"/>
      <c r="CI120" s="303"/>
      <c r="CJ120" s="303"/>
      <c r="CK120" s="303"/>
      <c r="CL120" s="303"/>
      <c r="CM120" s="303"/>
      <c r="CN120" s="303"/>
      <c r="CO120" s="303"/>
      <c r="CP120" s="303"/>
      <c r="CQ120" s="303"/>
      <c r="CR120" s="303"/>
      <c r="CS120" s="303"/>
      <c r="CT120" s="303"/>
      <c r="CU120" s="303"/>
      <c r="CV120" s="303"/>
      <c r="CW120" s="303"/>
      <c r="CX120" s="303"/>
      <c r="CY120" s="303"/>
      <c r="CZ120" s="303"/>
      <c r="DA120" s="303"/>
      <c r="DB120" s="303"/>
      <c r="DC120" s="303"/>
      <c r="DD120" s="303"/>
      <c r="DE120" s="303"/>
      <c r="DF120" s="303"/>
      <c r="DG120" s="303"/>
      <c r="DH120" s="303"/>
      <c r="DI120" s="303"/>
      <c r="DJ120" s="303"/>
      <c r="DK120" s="303"/>
      <c r="DL120" s="303"/>
      <c r="DM120" s="303"/>
      <c r="DN120" s="303"/>
      <c r="DO120" s="303"/>
      <c r="DP120" s="303"/>
      <c r="DQ120" s="303"/>
      <c r="DR120" s="303"/>
      <c r="DS120" s="303"/>
      <c r="DT120" s="303"/>
      <c r="DU120" s="303"/>
      <c r="DV120" s="303"/>
      <c r="DW120" s="303"/>
      <c r="DX120" s="303"/>
      <c r="DY120" s="303"/>
      <c r="DZ120" s="303"/>
      <c r="EA120" s="303"/>
      <c r="EB120" s="303"/>
      <c r="EC120" s="303"/>
      <c r="ED120" s="303"/>
      <c r="EE120" s="303"/>
      <c r="EF120" s="303"/>
      <c r="EG120" s="303"/>
      <c r="EH120" s="303"/>
      <c r="EI120" s="303"/>
      <c r="EJ120" s="303"/>
      <c r="EK120" s="303"/>
      <c r="EL120" s="303"/>
      <c r="EM120" s="303"/>
      <c r="EN120" s="303"/>
      <c r="EO120" s="303"/>
      <c r="EP120" s="303"/>
      <c r="EQ120" s="303"/>
      <c r="ER120" s="303"/>
      <c r="ES120" s="303"/>
      <c r="ET120" s="303"/>
      <c r="EU120" s="303"/>
      <c r="EV120" s="303"/>
      <c r="EW120" s="303"/>
      <c r="EX120" s="303"/>
      <c r="EY120" s="303"/>
      <c r="EZ120" s="303"/>
      <c r="FA120" s="303"/>
      <c r="FB120" s="303"/>
      <c r="FC120" s="303"/>
      <c r="FD120" s="303"/>
      <c r="FE120" s="303"/>
      <c r="FF120" s="260"/>
      <c r="FH120" s="260"/>
      <c r="FI120" s="260"/>
      <c r="FJ120" s="260"/>
      <c r="FK120" s="260"/>
      <c r="FL120" s="260"/>
      <c r="FM120" s="260"/>
      <c r="FN120" s="260"/>
      <c r="FO120" s="260"/>
    </row>
    <row r="121" spans="1:171" ht="15.75" customHeight="1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303"/>
      <c r="BD121" s="303"/>
      <c r="BE121" s="303"/>
      <c r="BF121" s="303"/>
      <c r="BG121" s="303"/>
      <c r="BH121" s="303"/>
      <c r="BI121" s="303"/>
      <c r="BJ121" s="303"/>
      <c r="BK121" s="303"/>
      <c r="BL121" s="303"/>
      <c r="BM121" s="303"/>
      <c r="BN121" s="303"/>
      <c r="BO121" s="303"/>
      <c r="BP121" s="303"/>
      <c r="BQ121" s="303"/>
      <c r="BR121" s="303"/>
      <c r="BS121" s="303"/>
      <c r="BT121" s="303"/>
      <c r="BU121" s="303"/>
      <c r="BV121" s="303"/>
      <c r="BW121" s="303"/>
      <c r="BX121" s="303"/>
      <c r="BY121" s="303"/>
      <c r="BZ121" s="303"/>
      <c r="CA121" s="303"/>
      <c r="CB121" s="303"/>
      <c r="CC121" s="303"/>
      <c r="CD121" s="303"/>
      <c r="CE121" s="303"/>
      <c r="CF121" s="303"/>
      <c r="CG121" s="303"/>
      <c r="CH121" s="303"/>
      <c r="CI121" s="303"/>
      <c r="CJ121" s="303"/>
      <c r="CK121" s="303"/>
      <c r="CL121" s="303"/>
      <c r="CM121" s="303"/>
      <c r="CN121" s="303"/>
      <c r="CO121" s="303"/>
      <c r="CP121" s="303"/>
      <c r="CQ121" s="303"/>
      <c r="CR121" s="303"/>
      <c r="CS121" s="303"/>
      <c r="CT121" s="303"/>
      <c r="CU121" s="303"/>
      <c r="CV121" s="303"/>
      <c r="CW121" s="303"/>
      <c r="CX121" s="303"/>
      <c r="CY121" s="303"/>
      <c r="CZ121" s="303"/>
      <c r="DA121" s="303"/>
      <c r="DB121" s="303"/>
      <c r="DC121" s="303"/>
      <c r="DD121" s="303"/>
      <c r="DE121" s="303"/>
      <c r="DF121" s="303"/>
      <c r="DG121" s="303"/>
      <c r="DH121" s="303"/>
      <c r="DI121" s="303"/>
      <c r="DJ121" s="303"/>
      <c r="DK121" s="303"/>
      <c r="DL121" s="303"/>
      <c r="DM121" s="303"/>
      <c r="DN121" s="303"/>
      <c r="DO121" s="303"/>
      <c r="DP121" s="303"/>
      <c r="DQ121" s="303"/>
      <c r="DR121" s="303"/>
      <c r="DS121" s="303"/>
      <c r="DT121" s="303"/>
      <c r="DU121" s="303"/>
      <c r="DV121" s="303"/>
      <c r="DW121" s="303"/>
      <c r="DX121" s="303"/>
      <c r="DY121" s="303"/>
      <c r="DZ121" s="303"/>
      <c r="EA121" s="303"/>
      <c r="EB121" s="303"/>
      <c r="EC121" s="303"/>
      <c r="ED121" s="303"/>
      <c r="EE121" s="303"/>
      <c r="EF121" s="303"/>
      <c r="EG121" s="303"/>
      <c r="EH121" s="303"/>
      <c r="EI121" s="303"/>
      <c r="EJ121" s="303"/>
      <c r="EK121" s="303"/>
      <c r="EL121" s="303"/>
      <c r="EM121" s="303"/>
      <c r="EN121" s="303"/>
      <c r="EO121" s="303"/>
      <c r="EP121" s="303"/>
      <c r="EQ121" s="303"/>
      <c r="ER121" s="303"/>
      <c r="ES121" s="303"/>
      <c r="ET121" s="303"/>
      <c r="EU121" s="303"/>
      <c r="EV121" s="303"/>
      <c r="EW121" s="303"/>
      <c r="EX121" s="303"/>
      <c r="EY121" s="303"/>
      <c r="EZ121" s="303"/>
      <c r="FA121" s="303"/>
      <c r="FB121" s="303"/>
      <c r="FC121" s="303"/>
      <c r="FD121" s="303"/>
      <c r="FE121" s="303"/>
      <c r="FF121" s="260"/>
      <c r="FH121" s="260"/>
      <c r="FI121" s="260"/>
      <c r="FJ121" s="260"/>
      <c r="FK121" s="260"/>
      <c r="FL121" s="260"/>
      <c r="FM121" s="260"/>
      <c r="FN121" s="260"/>
      <c r="FO121" s="260"/>
    </row>
    <row r="122" spans="1:171" ht="15.75" customHeight="1">
      <c r="A122" s="303"/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  <c r="AS122" s="303"/>
      <c r="AT122" s="303"/>
      <c r="AU122" s="303"/>
      <c r="AV122" s="303"/>
      <c r="AW122" s="303"/>
      <c r="AX122" s="303"/>
      <c r="AY122" s="303"/>
      <c r="AZ122" s="303"/>
      <c r="BA122" s="303"/>
      <c r="BB122" s="303"/>
      <c r="BC122" s="303"/>
      <c r="BD122" s="303"/>
      <c r="BE122" s="303"/>
      <c r="BF122" s="303"/>
      <c r="BG122" s="303"/>
      <c r="BH122" s="303"/>
      <c r="BI122" s="303"/>
      <c r="BJ122" s="303"/>
      <c r="BK122" s="303"/>
      <c r="BL122" s="303"/>
      <c r="BM122" s="303"/>
      <c r="BN122" s="303"/>
      <c r="BO122" s="303"/>
      <c r="BP122" s="303"/>
      <c r="BQ122" s="303"/>
      <c r="BR122" s="303"/>
      <c r="BS122" s="303"/>
      <c r="BT122" s="303"/>
      <c r="BU122" s="303"/>
      <c r="BV122" s="303"/>
      <c r="BW122" s="303"/>
      <c r="BX122" s="303"/>
      <c r="BY122" s="303"/>
      <c r="BZ122" s="303"/>
      <c r="CA122" s="303"/>
      <c r="CB122" s="303"/>
      <c r="CC122" s="303"/>
      <c r="CD122" s="303"/>
      <c r="CE122" s="303"/>
      <c r="CF122" s="303"/>
      <c r="CG122" s="303"/>
      <c r="CH122" s="303"/>
      <c r="CI122" s="303"/>
      <c r="CJ122" s="303"/>
      <c r="CK122" s="303"/>
      <c r="CL122" s="303"/>
      <c r="CM122" s="303"/>
      <c r="CN122" s="303"/>
      <c r="CO122" s="303"/>
      <c r="CP122" s="303"/>
      <c r="CQ122" s="303"/>
      <c r="CR122" s="303"/>
      <c r="CS122" s="303"/>
      <c r="CT122" s="303"/>
      <c r="CU122" s="303"/>
      <c r="CV122" s="303"/>
      <c r="CW122" s="303"/>
      <c r="CX122" s="303"/>
      <c r="CY122" s="303"/>
      <c r="CZ122" s="303"/>
      <c r="DA122" s="303"/>
      <c r="DB122" s="303"/>
      <c r="DC122" s="303"/>
      <c r="DD122" s="303"/>
      <c r="DE122" s="303"/>
      <c r="DF122" s="303"/>
      <c r="DG122" s="303"/>
      <c r="DH122" s="303"/>
      <c r="DI122" s="303"/>
      <c r="DJ122" s="303"/>
      <c r="DK122" s="303"/>
      <c r="DL122" s="303"/>
      <c r="DM122" s="303"/>
      <c r="DN122" s="303"/>
      <c r="DO122" s="303"/>
      <c r="DP122" s="303"/>
      <c r="DQ122" s="303"/>
      <c r="DR122" s="303"/>
      <c r="DS122" s="303"/>
      <c r="DT122" s="303"/>
      <c r="DU122" s="303"/>
      <c r="DV122" s="303"/>
      <c r="DW122" s="303"/>
      <c r="DX122" s="303"/>
      <c r="DY122" s="303"/>
      <c r="DZ122" s="303"/>
      <c r="EA122" s="303"/>
      <c r="EB122" s="303"/>
      <c r="EC122" s="303"/>
      <c r="ED122" s="303"/>
      <c r="EE122" s="303"/>
      <c r="EF122" s="303"/>
      <c r="EG122" s="303"/>
      <c r="EH122" s="303"/>
      <c r="EI122" s="303"/>
      <c r="EJ122" s="303"/>
      <c r="EK122" s="303"/>
      <c r="EL122" s="303"/>
      <c r="EM122" s="303"/>
      <c r="EN122" s="303"/>
      <c r="EO122" s="303"/>
      <c r="EP122" s="303"/>
      <c r="EQ122" s="303"/>
      <c r="ER122" s="303"/>
      <c r="ES122" s="303"/>
      <c r="ET122" s="303"/>
      <c r="EU122" s="303"/>
      <c r="EV122" s="303"/>
      <c r="EW122" s="303"/>
      <c r="EX122" s="303"/>
      <c r="EY122" s="303"/>
      <c r="EZ122" s="303"/>
      <c r="FA122" s="303"/>
      <c r="FB122" s="303"/>
      <c r="FC122" s="303"/>
      <c r="FD122" s="303"/>
      <c r="FE122" s="303"/>
      <c r="FF122" s="260"/>
      <c r="FH122" s="260"/>
      <c r="FI122" s="260"/>
      <c r="FJ122" s="260"/>
      <c r="FK122" s="260"/>
      <c r="FL122" s="260"/>
      <c r="FM122" s="260"/>
      <c r="FN122" s="260"/>
      <c r="FO122" s="260"/>
    </row>
    <row r="123" spans="1:171" ht="15.75" customHeight="1">
      <c r="A123" s="303"/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3"/>
      <c r="CL123" s="303"/>
      <c r="CM123" s="303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3"/>
      <c r="DA123" s="303"/>
      <c r="DB123" s="303"/>
      <c r="DC123" s="303"/>
      <c r="DD123" s="303"/>
      <c r="DE123" s="303"/>
      <c r="DF123" s="303"/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3"/>
      <c r="DW123" s="303"/>
      <c r="DX123" s="303"/>
      <c r="DY123" s="303"/>
      <c r="DZ123" s="303"/>
      <c r="EA123" s="303"/>
      <c r="EB123" s="303"/>
      <c r="EC123" s="303"/>
      <c r="ED123" s="303"/>
      <c r="EE123" s="303"/>
      <c r="EF123" s="303"/>
      <c r="EG123" s="303"/>
      <c r="EH123" s="303"/>
      <c r="EI123" s="303"/>
      <c r="EJ123" s="303"/>
      <c r="EK123" s="303"/>
      <c r="EL123" s="303"/>
      <c r="EM123" s="303"/>
      <c r="EN123" s="303"/>
      <c r="EO123" s="303"/>
      <c r="EP123" s="303"/>
      <c r="EQ123" s="303"/>
      <c r="ER123" s="303"/>
      <c r="ES123" s="303"/>
      <c r="ET123" s="303"/>
      <c r="EU123" s="303"/>
      <c r="EV123" s="303"/>
      <c r="EW123" s="303"/>
      <c r="EX123" s="303"/>
      <c r="EY123" s="303"/>
      <c r="EZ123" s="303"/>
      <c r="FA123" s="303"/>
      <c r="FB123" s="303"/>
      <c r="FC123" s="303"/>
      <c r="FD123" s="303"/>
      <c r="FE123" s="303"/>
      <c r="FF123" s="260"/>
      <c r="FH123" s="260"/>
      <c r="FI123" s="260"/>
      <c r="FJ123" s="260"/>
      <c r="FK123" s="260"/>
      <c r="FL123" s="260"/>
      <c r="FM123" s="260"/>
      <c r="FN123" s="260"/>
      <c r="FO123" s="260"/>
    </row>
    <row r="124" spans="1:171" ht="15.75" customHeight="1">
      <c r="A124" s="303"/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3"/>
      <c r="BJ124" s="303"/>
      <c r="BK124" s="303"/>
      <c r="BL124" s="303"/>
      <c r="BM124" s="303"/>
      <c r="BN124" s="303"/>
      <c r="BO124" s="303"/>
      <c r="BP124" s="303"/>
      <c r="BQ124" s="303"/>
      <c r="BR124" s="303"/>
      <c r="BS124" s="303"/>
      <c r="BT124" s="303"/>
      <c r="BU124" s="303"/>
      <c r="BV124" s="303"/>
      <c r="BW124" s="303"/>
      <c r="BX124" s="303"/>
      <c r="BY124" s="303"/>
      <c r="BZ124" s="303"/>
      <c r="CA124" s="303"/>
      <c r="CB124" s="303"/>
      <c r="CC124" s="303"/>
      <c r="CD124" s="303"/>
      <c r="CE124" s="303"/>
      <c r="CF124" s="303"/>
      <c r="CG124" s="303"/>
      <c r="CH124" s="303"/>
      <c r="CI124" s="303"/>
      <c r="CJ124" s="303"/>
      <c r="CK124" s="303"/>
      <c r="CL124" s="303"/>
      <c r="CM124" s="303"/>
      <c r="CN124" s="303"/>
      <c r="CO124" s="303"/>
      <c r="CP124" s="303"/>
      <c r="CQ124" s="303"/>
      <c r="CR124" s="303"/>
      <c r="CS124" s="303"/>
      <c r="CT124" s="303"/>
      <c r="CU124" s="303"/>
      <c r="CV124" s="303"/>
      <c r="CW124" s="303"/>
      <c r="CX124" s="303"/>
      <c r="CY124" s="303"/>
      <c r="CZ124" s="303"/>
      <c r="DA124" s="303"/>
      <c r="DB124" s="303"/>
      <c r="DC124" s="303"/>
      <c r="DD124" s="303"/>
      <c r="DE124" s="303"/>
      <c r="DF124" s="303"/>
      <c r="DG124" s="303"/>
      <c r="DH124" s="303"/>
      <c r="DI124" s="303"/>
      <c r="DJ124" s="303"/>
      <c r="DK124" s="303"/>
      <c r="DL124" s="303"/>
      <c r="DM124" s="303"/>
      <c r="DN124" s="303"/>
      <c r="DO124" s="303"/>
      <c r="DP124" s="303"/>
      <c r="DQ124" s="303"/>
      <c r="DR124" s="303"/>
      <c r="DS124" s="303"/>
      <c r="DT124" s="303"/>
      <c r="DU124" s="303"/>
      <c r="DV124" s="303"/>
      <c r="DW124" s="303"/>
      <c r="DX124" s="303"/>
      <c r="DY124" s="303"/>
      <c r="DZ124" s="303"/>
      <c r="EA124" s="303"/>
      <c r="EB124" s="303"/>
      <c r="EC124" s="303"/>
      <c r="ED124" s="303"/>
      <c r="EE124" s="303"/>
      <c r="EF124" s="303"/>
      <c r="EG124" s="303"/>
      <c r="EH124" s="303"/>
      <c r="EI124" s="303"/>
      <c r="EJ124" s="303"/>
      <c r="EK124" s="303"/>
      <c r="EL124" s="303"/>
      <c r="EM124" s="303"/>
      <c r="EN124" s="303"/>
      <c r="EO124" s="303"/>
      <c r="EP124" s="303"/>
      <c r="EQ124" s="303"/>
      <c r="ER124" s="303"/>
      <c r="ES124" s="303"/>
      <c r="ET124" s="303"/>
      <c r="EU124" s="303"/>
      <c r="EV124" s="303"/>
      <c r="EW124" s="303"/>
      <c r="EX124" s="303"/>
      <c r="EY124" s="303"/>
      <c r="EZ124" s="303"/>
      <c r="FA124" s="303"/>
      <c r="FB124" s="303"/>
      <c r="FC124" s="303"/>
      <c r="FD124" s="303"/>
      <c r="FE124" s="303"/>
      <c r="FF124" s="260"/>
      <c r="FH124" s="260"/>
      <c r="FI124" s="260"/>
      <c r="FJ124" s="260"/>
      <c r="FK124" s="260"/>
      <c r="FL124" s="260"/>
      <c r="FM124" s="260"/>
      <c r="FN124" s="260"/>
      <c r="FO124" s="260"/>
    </row>
    <row r="125" spans="1:171" ht="15.75" customHeight="1">
      <c r="A125" s="303"/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303"/>
      <c r="BD125" s="303"/>
      <c r="BE125" s="303"/>
      <c r="BF125" s="303"/>
      <c r="BG125" s="303"/>
      <c r="BH125" s="303"/>
      <c r="BI125" s="303"/>
      <c r="BJ125" s="303"/>
      <c r="BK125" s="303"/>
      <c r="BL125" s="303"/>
      <c r="BM125" s="303"/>
      <c r="BN125" s="303"/>
      <c r="BO125" s="303"/>
      <c r="BP125" s="303"/>
      <c r="BQ125" s="303"/>
      <c r="BR125" s="303"/>
      <c r="BS125" s="303"/>
      <c r="BT125" s="303"/>
      <c r="BU125" s="303"/>
      <c r="BV125" s="303"/>
      <c r="BW125" s="303"/>
      <c r="BX125" s="303"/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3"/>
      <c r="CI125" s="303"/>
      <c r="CJ125" s="303"/>
      <c r="CK125" s="303"/>
      <c r="CL125" s="303"/>
      <c r="CM125" s="303"/>
      <c r="CN125" s="303"/>
      <c r="CO125" s="303"/>
      <c r="CP125" s="303"/>
      <c r="CQ125" s="303"/>
      <c r="CR125" s="303"/>
      <c r="CS125" s="303"/>
      <c r="CT125" s="303"/>
      <c r="CU125" s="303"/>
      <c r="CV125" s="303"/>
      <c r="CW125" s="303"/>
      <c r="CX125" s="303"/>
      <c r="CY125" s="303"/>
      <c r="CZ125" s="303"/>
      <c r="DA125" s="303"/>
      <c r="DB125" s="303"/>
      <c r="DC125" s="303"/>
      <c r="DD125" s="303"/>
      <c r="DE125" s="303"/>
      <c r="DF125" s="303"/>
      <c r="DG125" s="303"/>
      <c r="DH125" s="303"/>
      <c r="DI125" s="303"/>
      <c r="DJ125" s="303"/>
      <c r="DK125" s="303"/>
      <c r="DL125" s="303"/>
      <c r="DM125" s="303"/>
      <c r="DN125" s="303"/>
      <c r="DO125" s="303"/>
      <c r="DP125" s="303"/>
      <c r="DQ125" s="303"/>
      <c r="DR125" s="303"/>
      <c r="DS125" s="303"/>
      <c r="DT125" s="303"/>
      <c r="DU125" s="303"/>
      <c r="DV125" s="303"/>
      <c r="DW125" s="303"/>
      <c r="DX125" s="303"/>
      <c r="DY125" s="303"/>
      <c r="DZ125" s="303"/>
      <c r="EA125" s="303"/>
      <c r="EB125" s="303"/>
      <c r="EC125" s="303"/>
      <c r="ED125" s="303"/>
      <c r="EE125" s="303"/>
      <c r="EF125" s="303"/>
      <c r="EG125" s="303"/>
      <c r="EH125" s="303"/>
      <c r="EI125" s="303"/>
      <c r="EJ125" s="303"/>
      <c r="EK125" s="303"/>
      <c r="EL125" s="303"/>
      <c r="EM125" s="303"/>
      <c r="EN125" s="303"/>
      <c r="EO125" s="303"/>
      <c r="EP125" s="303"/>
      <c r="EQ125" s="303"/>
      <c r="ER125" s="303"/>
      <c r="ES125" s="303"/>
      <c r="ET125" s="303"/>
      <c r="EU125" s="303"/>
      <c r="EV125" s="303"/>
      <c r="EW125" s="303"/>
      <c r="EX125" s="303"/>
      <c r="EY125" s="303"/>
      <c r="EZ125" s="303"/>
      <c r="FA125" s="303"/>
      <c r="FB125" s="303"/>
      <c r="FC125" s="303"/>
      <c r="FD125" s="303"/>
      <c r="FE125" s="303"/>
      <c r="FF125" s="260"/>
      <c r="FH125" s="260"/>
      <c r="FI125" s="260"/>
      <c r="FJ125" s="260"/>
      <c r="FK125" s="260"/>
      <c r="FL125" s="260"/>
      <c r="FM125" s="260"/>
      <c r="FN125" s="260"/>
      <c r="FO125" s="260"/>
    </row>
    <row r="126" spans="1:171" ht="15.75" customHeight="1">
      <c r="A126" s="303"/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03"/>
      <c r="BE126" s="303"/>
      <c r="BF126" s="303"/>
      <c r="BG126" s="303"/>
      <c r="BH126" s="303"/>
      <c r="BI126" s="303"/>
      <c r="BJ126" s="303"/>
      <c r="BK126" s="303"/>
      <c r="BL126" s="303"/>
      <c r="BM126" s="303"/>
      <c r="BN126" s="303"/>
      <c r="BO126" s="303"/>
      <c r="BP126" s="303"/>
      <c r="BQ126" s="303"/>
      <c r="BR126" s="303"/>
      <c r="BS126" s="303"/>
      <c r="BT126" s="303"/>
      <c r="BU126" s="303"/>
      <c r="BV126" s="303"/>
      <c r="BW126" s="303"/>
      <c r="BX126" s="303"/>
      <c r="BY126" s="303"/>
      <c r="BZ126" s="303"/>
      <c r="CA126" s="303"/>
      <c r="CB126" s="303"/>
      <c r="CC126" s="303"/>
      <c r="CD126" s="303"/>
      <c r="CE126" s="303"/>
      <c r="CF126" s="303"/>
      <c r="CG126" s="303"/>
      <c r="CH126" s="303"/>
      <c r="CI126" s="303"/>
      <c r="CJ126" s="303"/>
      <c r="CK126" s="303"/>
      <c r="CL126" s="303"/>
      <c r="CM126" s="303"/>
      <c r="CN126" s="303"/>
      <c r="CO126" s="303"/>
      <c r="CP126" s="303"/>
      <c r="CQ126" s="303"/>
      <c r="CR126" s="303"/>
      <c r="CS126" s="303"/>
      <c r="CT126" s="303"/>
      <c r="CU126" s="303"/>
      <c r="CV126" s="303"/>
      <c r="CW126" s="303"/>
      <c r="CX126" s="303"/>
      <c r="CY126" s="303"/>
      <c r="CZ126" s="303"/>
      <c r="DA126" s="303"/>
      <c r="DB126" s="303"/>
      <c r="DC126" s="303"/>
      <c r="DD126" s="303"/>
      <c r="DE126" s="303"/>
      <c r="DF126" s="303"/>
      <c r="DG126" s="303"/>
      <c r="DH126" s="303"/>
      <c r="DI126" s="303"/>
      <c r="DJ126" s="303"/>
      <c r="DK126" s="303"/>
      <c r="DL126" s="303"/>
      <c r="DM126" s="303"/>
      <c r="DN126" s="303"/>
      <c r="DO126" s="303"/>
      <c r="DP126" s="303"/>
      <c r="DQ126" s="303"/>
      <c r="DR126" s="303"/>
      <c r="DS126" s="303"/>
      <c r="DT126" s="303"/>
      <c r="DU126" s="303"/>
      <c r="DV126" s="303"/>
      <c r="DW126" s="303"/>
      <c r="DX126" s="303"/>
      <c r="DY126" s="303"/>
      <c r="DZ126" s="303"/>
      <c r="EA126" s="303"/>
      <c r="EB126" s="303"/>
      <c r="EC126" s="303"/>
      <c r="ED126" s="303"/>
      <c r="EE126" s="303"/>
      <c r="EF126" s="303"/>
      <c r="EG126" s="303"/>
      <c r="EH126" s="303"/>
      <c r="EI126" s="303"/>
      <c r="EJ126" s="303"/>
      <c r="EK126" s="303"/>
      <c r="EL126" s="303"/>
      <c r="EM126" s="303"/>
      <c r="EN126" s="303"/>
      <c r="EO126" s="303"/>
      <c r="EP126" s="303"/>
      <c r="EQ126" s="303"/>
      <c r="ER126" s="303"/>
      <c r="ES126" s="303"/>
      <c r="ET126" s="303"/>
      <c r="EU126" s="303"/>
      <c r="EV126" s="303"/>
      <c r="EW126" s="303"/>
      <c r="EX126" s="303"/>
      <c r="EY126" s="303"/>
      <c r="EZ126" s="303"/>
      <c r="FA126" s="303"/>
      <c r="FB126" s="303"/>
      <c r="FC126" s="303"/>
      <c r="FD126" s="303"/>
      <c r="FE126" s="303"/>
      <c r="FF126" s="260"/>
      <c r="FH126" s="260"/>
      <c r="FI126" s="260"/>
      <c r="FJ126" s="260"/>
      <c r="FK126" s="260"/>
      <c r="FL126" s="260"/>
      <c r="FM126" s="260"/>
      <c r="FN126" s="260"/>
      <c r="FO126" s="260"/>
    </row>
    <row r="127" spans="1:171" ht="15.75" customHeight="1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303"/>
      <c r="CY127" s="303"/>
      <c r="CZ127" s="303"/>
      <c r="DA127" s="303"/>
      <c r="DB127" s="303"/>
      <c r="DC127" s="303"/>
      <c r="DD127" s="303"/>
      <c r="DE127" s="303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  <c r="EC127" s="303"/>
      <c r="ED127" s="303"/>
      <c r="EE127" s="303"/>
      <c r="EF127" s="303"/>
      <c r="EG127" s="303"/>
      <c r="EH127" s="303"/>
      <c r="EI127" s="303"/>
      <c r="EJ127" s="303"/>
      <c r="EK127" s="303"/>
      <c r="EL127" s="303"/>
      <c r="EM127" s="303"/>
      <c r="EN127" s="303"/>
      <c r="EO127" s="303"/>
      <c r="EP127" s="303"/>
      <c r="EQ127" s="303"/>
      <c r="ER127" s="303"/>
      <c r="ES127" s="303"/>
      <c r="ET127" s="303"/>
      <c r="EU127" s="303"/>
      <c r="EV127" s="303"/>
      <c r="EW127" s="303"/>
      <c r="EX127" s="303"/>
      <c r="EY127" s="303"/>
      <c r="EZ127" s="303"/>
      <c r="FA127" s="303"/>
      <c r="FB127" s="303"/>
      <c r="FC127" s="303"/>
      <c r="FD127" s="303"/>
      <c r="FE127" s="303"/>
      <c r="FF127" s="260"/>
      <c r="FH127" s="260"/>
      <c r="FI127" s="260"/>
      <c r="FJ127" s="260"/>
      <c r="FK127" s="260"/>
      <c r="FL127" s="260"/>
      <c r="FM127" s="260"/>
      <c r="FN127" s="260"/>
      <c r="FO127" s="260"/>
    </row>
    <row r="128" spans="1:171" ht="15.75" customHeight="1">
      <c r="A128" s="303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303"/>
      <c r="BI128" s="303"/>
      <c r="BJ128" s="303"/>
      <c r="BK128" s="303"/>
      <c r="BL128" s="303"/>
      <c r="BM128" s="303"/>
      <c r="BN128" s="303"/>
      <c r="BO128" s="303"/>
      <c r="BP128" s="303"/>
      <c r="BQ128" s="303"/>
      <c r="BR128" s="303"/>
      <c r="BS128" s="303"/>
      <c r="BT128" s="303"/>
      <c r="BU128" s="303"/>
      <c r="BV128" s="303"/>
      <c r="BW128" s="303"/>
      <c r="BX128" s="303"/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3"/>
      <c r="CI128" s="303"/>
      <c r="CJ128" s="303"/>
      <c r="CK128" s="303"/>
      <c r="CL128" s="303"/>
      <c r="CM128" s="303"/>
      <c r="CN128" s="303"/>
      <c r="CO128" s="303"/>
      <c r="CP128" s="303"/>
      <c r="CQ128" s="303"/>
      <c r="CR128" s="303"/>
      <c r="CS128" s="303"/>
      <c r="CT128" s="303"/>
      <c r="CU128" s="303"/>
      <c r="CV128" s="303"/>
      <c r="CW128" s="303"/>
      <c r="CX128" s="303"/>
      <c r="CY128" s="303"/>
      <c r="CZ128" s="303"/>
      <c r="DA128" s="303"/>
      <c r="DB128" s="303"/>
      <c r="DC128" s="303"/>
      <c r="DD128" s="303"/>
      <c r="DE128" s="303"/>
      <c r="DF128" s="303"/>
      <c r="DG128" s="303"/>
      <c r="DH128" s="303"/>
      <c r="DI128" s="303"/>
      <c r="DJ128" s="303"/>
      <c r="DK128" s="303"/>
      <c r="DL128" s="303"/>
      <c r="DM128" s="303"/>
      <c r="DN128" s="303"/>
      <c r="DO128" s="303"/>
      <c r="DP128" s="303"/>
      <c r="DQ128" s="303"/>
      <c r="DR128" s="303"/>
      <c r="DS128" s="303"/>
      <c r="DT128" s="303"/>
      <c r="DU128" s="303"/>
      <c r="DV128" s="303"/>
      <c r="DW128" s="303"/>
      <c r="DX128" s="303"/>
      <c r="DY128" s="303"/>
      <c r="DZ128" s="303"/>
      <c r="EA128" s="303"/>
      <c r="EB128" s="303"/>
      <c r="EC128" s="303"/>
      <c r="ED128" s="303"/>
      <c r="EE128" s="303"/>
      <c r="EF128" s="303"/>
      <c r="EG128" s="303"/>
      <c r="EH128" s="303"/>
      <c r="EI128" s="303"/>
      <c r="EJ128" s="303"/>
      <c r="EK128" s="303"/>
      <c r="EL128" s="303"/>
      <c r="EM128" s="303"/>
      <c r="EN128" s="303"/>
      <c r="EO128" s="303"/>
      <c r="EP128" s="303"/>
      <c r="EQ128" s="303"/>
      <c r="ER128" s="303"/>
      <c r="ES128" s="303"/>
      <c r="ET128" s="303"/>
      <c r="EU128" s="303"/>
      <c r="EV128" s="303"/>
      <c r="EW128" s="303"/>
      <c r="EX128" s="303"/>
      <c r="EY128" s="303"/>
      <c r="EZ128" s="303"/>
      <c r="FA128" s="303"/>
      <c r="FB128" s="303"/>
      <c r="FC128" s="303"/>
      <c r="FD128" s="303"/>
      <c r="FE128" s="303"/>
      <c r="FF128" s="260"/>
      <c r="FH128" s="260"/>
      <c r="FI128" s="260"/>
      <c r="FJ128" s="260"/>
      <c r="FK128" s="260"/>
      <c r="FL128" s="260"/>
      <c r="FM128" s="260"/>
      <c r="FN128" s="260"/>
      <c r="FO128" s="260"/>
    </row>
    <row r="129" spans="1:171" ht="15.75" customHeight="1">
      <c r="A129" s="303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3"/>
      <c r="CX129" s="303"/>
      <c r="CY129" s="303"/>
      <c r="CZ129" s="303"/>
      <c r="DA129" s="303"/>
      <c r="DB129" s="303"/>
      <c r="DC129" s="303"/>
      <c r="DD129" s="303"/>
      <c r="DE129" s="303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3"/>
      <c r="DW129" s="303"/>
      <c r="DX129" s="303"/>
      <c r="DY129" s="303"/>
      <c r="DZ129" s="303"/>
      <c r="EA129" s="303"/>
      <c r="EB129" s="303"/>
      <c r="EC129" s="303"/>
      <c r="ED129" s="303"/>
      <c r="EE129" s="303"/>
      <c r="EF129" s="303"/>
      <c r="EG129" s="303"/>
      <c r="EH129" s="303"/>
      <c r="EI129" s="303"/>
      <c r="EJ129" s="303"/>
      <c r="EK129" s="303"/>
      <c r="EL129" s="303"/>
      <c r="EM129" s="303"/>
      <c r="EN129" s="303"/>
      <c r="EO129" s="303"/>
      <c r="EP129" s="303"/>
      <c r="EQ129" s="303"/>
      <c r="ER129" s="303"/>
      <c r="ES129" s="303"/>
      <c r="ET129" s="303"/>
      <c r="EU129" s="303"/>
      <c r="EV129" s="303"/>
      <c r="EW129" s="303"/>
      <c r="EX129" s="303"/>
      <c r="EY129" s="303"/>
      <c r="EZ129" s="303"/>
      <c r="FA129" s="303"/>
      <c r="FB129" s="303"/>
      <c r="FC129" s="303"/>
      <c r="FD129" s="303"/>
      <c r="FE129" s="303"/>
      <c r="FF129" s="260"/>
      <c r="FH129" s="260"/>
      <c r="FI129" s="260"/>
      <c r="FJ129" s="260"/>
      <c r="FK129" s="260"/>
      <c r="FL129" s="260"/>
      <c r="FM129" s="260"/>
      <c r="FN129" s="260"/>
      <c r="FO129" s="260"/>
    </row>
    <row r="130" spans="1:171" ht="15.75" customHeight="1">
      <c r="A130" s="303"/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  <c r="BY130" s="303"/>
      <c r="BZ130" s="303"/>
      <c r="CA130" s="303"/>
      <c r="CB130" s="303"/>
      <c r="CC130" s="303"/>
      <c r="CD130" s="303"/>
      <c r="CE130" s="303"/>
      <c r="CF130" s="303"/>
      <c r="CG130" s="303"/>
      <c r="CH130" s="303"/>
      <c r="CI130" s="303"/>
      <c r="CJ130" s="303"/>
      <c r="CK130" s="303"/>
      <c r="CL130" s="303"/>
      <c r="CM130" s="303"/>
      <c r="CN130" s="303"/>
      <c r="CO130" s="303"/>
      <c r="CP130" s="303"/>
      <c r="CQ130" s="303"/>
      <c r="CR130" s="303"/>
      <c r="CS130" s="303"/>
      <c r="CT130" s="303"/>
      <c r="CU130" s="303"/>
      <c r="CV130" s="303"/>
      <c r="CW130" s="303"/>
      <c r="CX130" s="303"/>
      <c r="CY130" s="303"/>
      <c r="CZ130" s="303"/>
      <c r="DA130" s="303"/>
      <c r="DB130" s="303"/>
      <c r="DC130" s="303"/>
      <c r="DD130" s="303"/>
      <c r="DE130" s="303"/>
      <c r="DF130" s="303"/>
      <c r="DG130" s="303"/>
      <c r="DH130" s="303"/>
      <c r="DI130" s="303"/>
      <c r="DJ130" s="303"/>
      <c r="DK130" s="303"/>
      <c r="DL130" s="303"/>
      <c r="DM130" s="303"/>
      <c r="DN130" s="303"/>
      <c r="DO130" s="303"/>
      <c r="DP130" s="303"/>
      <c r="DQ130" s="303"/>
      <c r="DR130" s="303"/>
      <c r="DS130" s="303"/>
      <c r="DT130" s="303"/>
      <c r="DU130" s="303"/>
      <c r="DV130" s="303"/>
      <c r="DW130" s="303"/>
      <c r="DX130" s="303"/>
      <c r="DY130" s="303"/>
      <c r="DZ130" s="303"/>
      <c r="EA130" s="303"/>
      <c r="EB130" s="303"/>
      <c r="EC130" s="303"/>
      <c r="ED130" s="303"/>
      <c r="EE130" s="303"/>
      <c r="EF130" s="303"/>
      <c r="EG130" s="303"/>
      <c r="EH130" s="303"/>
      <c r="EI130" s="303"/>
      <c r="EJ130" s="303"/>
      <c r="EK130" s="303"/>
      <c r="EL130" s="303"/>
      <c r="EM130" s="303"/>
      <c r="EN130" s="303"/>
      <c r="EO130" s="303"/>
      <c r="EP130" s="303"/>
      <c r="EQ130" s="303"/>
      <c r="ER130" s="303"/>
      <c r="ES130" s="303"/>
      <c r="ET130" s="303"/>
      <c r="EU130" s="303"/>
      <c r="EV130" s="303"/>
      <c r="EW130" s="303"/>
      <c r="EX130" s="303"/>
      <c r="EY130" s="303"/>
      <c r="EZ130" s="303"/>
      <c r="FA130" s="303"/>
      <c r="FB130" s="303"/>
      <c r="FC130" s="303"/>
      <c r="FD130" s="303"/>
      <c r="FE130" s="303"/>
      <c r="FF130" s="260"/>
      <c r="FH130" s="260"/>
      <c r="FI130" s="260"/>
      <c r="FJ130" s="260"/>
      <c r="FK130" s="260"/>
      <c r="FL130" s="260"/>
      <c r="FM130" s="260"/>
      <c r="FN130" s="260"/>
      <c r="FO130" s="260"/>
    </row>
    <row r="131" spans="1:171" ht="15.75" customHeight="1">
      <c r="A131" s="303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  <c r="BY131" s="303"/>
      <c r="BZ131" s="303"/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3"/>
      <c r="CL131" s="303"/>
      <c r="CM131" s="303"/>
      <c r="CN131" s="303"/>
      <c r="CO131" s="303"/>
      <c r="CP131" s="303"/>
      <c r="CQ131" s="303"/>
      <c r="CR131" s="303"/>
      <c r="CS131" s="303"/>
      <c r="CT131" s="303"/>
      <c r="CU131" s="303"/>
      <c r="CV131" s="303"/>
      <c r="CW131" s="303"/>
      <c r="CX131" s="303"/>
      <c r="CY131" s="303"/>
      <c r="CZ131" s="303"/>
      <c r="DA131" s="303"/>
      <c r="DB131" s="303"/>
      <c r="DC131" s="303"/>
      <c r="DD131" s="303"/>
      <c r="DE131" s="303"/>
      <c r="DF131" s="303"/>
      <c r="DG131" s="303"/>
      <c r="DH131" s="303"/>
      <c r="DI131" s="303"/>
      <c r="DJ131" s="303"/>
      <c r="DK131" s="303"/>
      <c r="DL131" s="303"/>
      <c r="DM131" s="303"/>
      <c r="DN131" s="303"/>
      <c r="DO131" s="303"/>
      <c r="DP131" s="303"/>
      <c r="DQ131" s="303"/>
      <c r="DR131" s="303"/>
      <c r="DS131" s="303"/>
      <c r="DT131" s="303"/>
      <c r="DU131" s="303"/>
      <c r="DV131" s="303"/>
      <c r="DW131" s="303"/>
      <c r="DX131" s="303"/>
      <c r="DY131" s="303"/>
      <c r="DZ131" s="303"/>
      <c r="EA131" s="303"/>
      <c r="EB131" s="303"/>
      <c r="EC131" s="303"/>
      <c r="ED131" s="303"/>
      <c r="EE131" s="303"/>
      <c r="EF131" s="303"/>
      <c r="EG131" s="303"/>
      <c r="EH131" s="303"/>
      <c r="EI131" s="303"/>
      <c r="EJ131" s="303"/>
      <c r="EK131" s="303"/>
      <c r="EL131" s="303"/>
      <c r="EM131" s="303"/>
      <c r="EN131" s="303"/>
      <c r="EO131" s="303"/>
      <c r="EP131" s="303"/>
      <c r="EQ131" s="303"/>
      <c r="ER131" s="303"/>
      <c r="ES131" s="303"/>
      <c r="ET131" s="303"/>
      <c r="EU131" s="303"/>
      <c r="EV131" s="303"/>
      <c r="EW131" s="303"/>
      <c r="EX131" s="303"/>
      <c r="EY131" s="303"/>
      <c r="EZ131" s="303"/>
      <c r="FA131" s="303"/>
      <c r="FB131" s="303"/>
      <c r="FC131" s="303"/>
      <c r="FD131" s="303"/>
      <c r="FE131" s="303"/>
      <c r="FF131" s="260"/>
      <c r="FH131" s="260"/>
      <c r="FI131" s="260"/>
      <c r="FJ131" s="260"/>
      <c r="FK131" s="260"/>
      <c r="FL131" s="260"/>
      <c r="FM131" s="260"/>
      <c r="FN131" s="260"/>
      <c r="FO131" s="260"/>
    </row>
    <row r="132" spans="1:171" ht="15.75" customHeight="1">
      <c r="A132" s="303"/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3"/>
      <c r="CN132" s="303"/>
      <c r="CO132" s="303"/>
      <c r="CP132" s="303"/>
      <c r="CQ132" s="303"/>
      <c r="CR132" s="303"/>
      <c r="CS132" s="303"/>
      <c r="CT132" s="303"/>
      <c r="CU132" s="303"/>
      <c r="CV132" s="303"/>
      <c r="CW132" s="303"/>
      <c r="CX132" s="303"/>
      <c r="CY132" s="303"/>
      <c r="CZ132" s="303"/>
      <c r="DA132" s="303"/>
      <c r="DB132" s="303"/>
      <c r="DC132" s="303"/>
      <c r="DD132" s="303"/>
      <c r="DE132" s="303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  <c r="EC132" s="303"/>
      <c r="ED132" s="303"/>
      <c r="EE132" s="303"/>
      <c r="EF132" s="303"/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260"/>
      <c r="FH132" s="260"/>
      <c r="FI132" s="260"/>
      <c r="FJ132" s="260"/>
      <c r="FK132" s="260"/>
      <c r="FL132" s="260"/>
      <c r="FM132" s="260"/>
      <c r="FN132" s="260"/>
      <c r="FO132" s="260"/>
    </row>
    <row r="133" spans="1:171" ht="15.75" customHeight="1">
      <c r="A133" s="303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  <c r="BY133" s="303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3"/>
      <c r="CL133" s="303"/>
      <c r="CM133" s="303"/>
      <c r="CN133" s="303"/>
      <c r="CO133" s="303"/>
      <c r="CP133" s="303"/>
      <c r="CQ133" s="303"/>
      <c r="CR133" s="303"/>
      <c r="CS133" s="303"/>
      <c r="CT133" s="303"/>
      <c r="CU133" s="303"/>
      <c r="CV133" s="303"/>
      <c r="CW133" s="303"/>
      <c r="CX133" s="303"/>
      <c r="CY133" s="303"/>
      <c r="CZ133" s="303"/>
      <c r="DA133" s="303"/>
      <c r="DB133" s="303"/>
      <c r="DC133" s="303"/>
      <c r="DD133" s="303"/>
      <c r="DE133" s="303"/>
      <c r="DF133" s="303"/>
      <c r="DG133" s="303"/>
      <c r="DH133" s="303"/>
      <c r="DI133" s="303"/>
      <c r="DJ133" s="303"/>
      <c r="DK133" s="303"/>
      <c r="DL133" s="303"/>
      <c r="DM133" s="303"/>
      <c r="DN133" s="303"/>
      <c r="DO133" s="303"/>
      <c r="DP133" s="303"/>
      <c r="DQ133" s="303"/>
      <c r="DR133" s="303"/>
      <c r="DS133" s="303"/>
      <c r="DT133" s="303"/>
      <c r="DU133" s="303"/>
      <c r="DV133" s="303"/>
      <c r="DW133" s="303"/>
      <c r="DX133" s="303"/>
      <c r="DY133" s="303"/>
      <c r="DZ133" s="303"/>
      <c r="EA133" s="303"/>
      <c r="EB133" s="303"/>
      <c r="EC133" s="303"/>
      <c r="ED133" s="303"/>
      <c r="EE133" s="303"/>
      <c r="EF133" s="303"/>
      <c r="EG133" s="303"/>
      <c r="EH133" s="303"/>
      <c r="EI133" s="303"/>
      <c r="EJ133" s="303"/>
      <c r="EK133" s="303"/>
      <c r="EL133" s="303"/>
      <c r="EM133" s="303"/>
      <c r="EN133" s="303"/>
      <c r="EO133" s="303"/>
      <c r="EP133" s="303"/>
      <c r="EQ133" s="303"/>
      <c r="ER133" s="303"/>
      <c r="ES133" s="303"/>
      <c r="ET133" s="303"/>
      <c r="EU133" s="303"/>
      <c r="EV133" s="303"/>
      <c r="EW133" s="303"/>
      <c r="EX133" s="303"/>
      <c r="EY133" s="303"/>
      <c r="EZ133" s="303"/>
      <c r="FA133" s="303"/>
      <c r="FB133" s="303"/>
      <c r="FC133" s="303"/>
      <c r="FD133" s="303"/>
      <c r="FE133" s="303"/>
      <c r="FF133" s="260"/>
      <c r="FH133" s="260"/>
      <c r="FI133" s="260"/>
      <c r="FJ133" s="260"/>
      <c r="FK133" s="260"/>
      <c r="FL133" s="260"/>
      <c r="FM133" s="260"/>
      <c r="FN133" s="260"/>
      <c r="FO133" s="260"/>
    </row>
    <row r="134" spans="1:171" ht="15.75" customHeight="1">
      <c r="A134" s="303"/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3"/>
      <c r="BW134" s="303"/>
      <c r="BX134" s="303"/>
      <c r="BY134" s="303"/>
      <c r="BZ134" s="303"/>
      <c r="CA134" s="303"/>
      <c r="CB134" s="303"/>
      <c r="CC134" s="303"/>
      <c r="CD134" s="303"/>
      <c r="CE134" s="303"/>
      <c r="CF134" s="303"/>
      <c r="CG134" s="303"/>
      <c r="CH134" s="303"/>
      <c r="CI134" s="303"/>
      <c r="CJ134" s="303"/>
      <c r="CK134" s="303"/>
      <c r="CL134" s="303"/>
      <c r="CM134" s="303"/>
      <c r="CN134" s="303"/>
      <c r="CO134" s="303"/>
      <c r="CP134" s="303"/>
      <c r="CQ134" s="303"/>
      <c r="CR134" s="303"/>
      <c r="CS134" s="303"/>
      <c r="CT134" s="303"/>
      <c r="CU134" s="303"/>
      <c r="CV134" s="303"/>
      <c r="CW134" s="303"/>
      <c r="CX134" s="303"/>
      <c r="CY134" s="303"/>
      <c r="CZ134" s="303"/>
      <c r="DA134" s="303"/>
      <c r="DB134" s="303"/>
      <c r="DC134" s="303"/>
      <c r="DD134" s="303"/>
      <c r="DE134" s="303"/>
      <c r="DF134" s="303"/>
      <c r="DG134" s="303"/>
      <c r="DH134" s="303"/>
      <c r="DI134" s="303"/>
      <c r="DJ134" s="303"/>
      <c r="DK134" s="303"/>
      <c r="DL134" s="303"/>
      <c r="DM134" s="303"/>
      <c r="DN134" s="303"/>
      <c r="DO134" s="303"/>
      <c r="DP134" s="303"/>
      <c r="DQ134" s="303"/>
      <c r="DR134" s="303"/>
      <c r="DS134" s="303"/>
      <c r="DT134" s="303"/>
      <c r="DU134" s="303"/>
      <c r="DV134" s="303"/>
      <c r="DW134" s="303"/>
      <c r="DX134" s="303"/>
      <c r="DY134" s="303"/>
      <c r="DZ134" s="303"/>
      <c r="EA134" s="303"/>
      <c r="EB134" s="303"/>
      <c r="EC134" s="303"/>
      <c r="ED134" s="303"/>
      <c r="EE134" s="303"/>
      <c r="EF134" s="303"/>
      <c r="EG134" s="303"/>
      <c r="EH134" s="303"/>
      <c r="EI134" s="303"/>
      <c r="EJ134" s="303"/>
      <c r="EK134" s="303"/>
      <c r="EL134" s="303"/>
      <c r="EM134" s="303"/>
      <c r="EN134" s="303"/>
      <c r="EO134" s="303"/>
      <c r="EP134" s="303"/>
      <c r="EQ134" s="303"/>
      <c r="ER134" s="303"/>
      <c r="ES134" s="303"/>
      <c r="ET134" s="303"/>
      <c r="EU134" s="303"/>
      <c r="EV134" s="303"/>
      <c r="EW134" s="303"/>
      <c r="EX134" s="303"/>
      <c r="EY134" s="303"/>
      <c r="EZ134" s="303"/>
      <c r="FA134" s="303"/>
      <c r="FB134" s="303"/>
      <c r="FC134" s="303"/>
      <c r="FD134" s="303"/>
      <c r="FE134" s="303"/>
      <c r="FF134" s="260"/>
      <c r="FH134" s="260"/>
      <c r="FI134" s="260"/>
      <c r="FJ134" s="260"/>
      <c r="FK134" s="260"/>
      <c r="FL134" s="260"/>
      <c r="FM134" s="260"/>
      <c r="FN134" s="260"/>
      <c r="FO134" s="260"/>
    </row>
    <row r="135" spans="1:171" ht="15.75" customHeight="1">
      <c r="A135" s="303"/>
      <c r="B135" s="303"/>
      <c r="C135" s="303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3"/>
      <c r="BW135" s="303"/>
      <c r="BX135" s="303"/>
      <c r="BY135" s="303"/>
      <c r="BZ135" s="303"/>
      <c r="CA135" s="303"/>
      <c r="CB135" s="303"/>
      <c r="CC135" s="303"/>
      <c r="CD135" s="303"/>
      <c r="CE135" s="303"/>
      <c r="CF135" s="303"/>
      <c r="CG135" s="303"/>
      <c r="CH135" s="303"/>
      <c r="CI135" s="303"/>
      <c r="CJ135" s="303"/>
      <c r="CK135" s="303"/>
      <c r="CL135" s="303"/>
      <c r="CM135" s="303"/>
      <c r="CN135" s="303"/>
      <c r="CO135" s="303"/>
      <c r="CP135" s="303"/>
      <c r="CQ135" s="303"/>
      <c r="CR135" s="303"/>
      <c r="CS135" s="303"/>
      <c r="CT135" s="303"/>
      <c r="CU135" s="303"/>
      <c r="CV135" s="303"/>
      <c r="CW135" s="303"/>
      <c r="CX135" s="303"/>
      <c r="CY135" s="303"/>
      <c r="CZ135" s="303"/>
      <c r="DA135" s="303"/>
      <c r="DB135" s="303"/>
      <c r="DC135" s="303"/>
      <c r="DD135" s="303"/>
      <c r="DE135" s="303"/>
      <c r="DF135" s="303"/>
      <c r="DG135" s="303"/>
      <c r="DH135" s="303"/>
      <c r="DI135" s="303"/>
      <c r="DJ135" s="303"/>
      <c r="DK135" s="303"/>
      <c r="DL135" s="303"/>
      <c r="DM135" s="303"/>
      <c r="DN135" s="303"/>
      <c r="DO135" s="303"/>
      <c r="DP135" s="303"/>
      <c r="DQ135" s="303"/>
      <c r="DR135" s="303"/>
      <c r="DS135" s="303"/>
      <c r="DT135" s="303"/>
      <c r="DU135" s="303"/>
      <c r="DV135" s="303"/>
      <c r="DW135" s="303"/>
      <c r="DX135" s="303"/>
      <c r="DY135" s="303"/>
      <c r="DZ135" s="303"/>
      <c r="EA135" s="303"/>
      <c r="EB135" s="303"/>
      <c r="EC135" s="303"/>
      <c r="ED135" s="303"/>
      <c r="EE135" s="303"/>
      <c r="EF135" s="303"/>
      <c r="EG135" s="303"/>
      <c r="EH135" s="303"/>
      <c r="EI135" s="303"/>
      <c r="EJ135" s="303"/>
      <c r="EK135" s="303"/>
      <c r="EL135" s="303"/>
      <c r="EM135" s="303"/>
      <c r="EN135" s="303"/>
      <c r="EO135" s="303"/>
      <c r="EP135" s="303"/>
      <c r="EQ135" s="303"/>
      <c r="ER135" s="303"/>
      <c r="ES135" s="303"/>
      <c r="ET135" s="303"/>
      <c r="EU135" s="303"/>
      <c r="EV135" s="303"/>
      <c r="EW135" s="303"/>
      <c r="EX135" s="303"/>
      <c r="EY135" s="303"/>
      <c r="EZ135" s="303"/>
      <c r="FA135" s="303"/>
      <c r="FB135" s="303"/>
      <c r="FC135" s="303"/>
      <c r="FD135" s="303"/>
      <c r="FE135" s="303"/>
      <c r="FF135" s="260"/>
      <c r="FH135" s="260"/>
      <c r="FI135" s="260"/>
      <c r="FJ135" s="260"/>
      <c r="FK135" s="260"/>
      <c r="FL135" s="260"/>
      <c r="FM135" s="260"/>
      <c r="FN135" s="260"/>
      <c r="FO135" s="260"/>
    </row>
    <row r="136" spans="1:171" ht="15.75" customHeight="1">
      <c r="A136" s="303"/>
      <c r="B136" s="303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3"/>
      <c r="BU136" s="303"/>
      <c r="BV136" s="303"/>
      <c r="BW136" s="303"/>
      <c r="BX136" s="303"/>
      <c r="BY136" s="303"/>
      <c r="BZ136" s="303"/>
      <c r="CA136" s="303"/>
      <c r="CB136" s="303"/>
      <c r="CC136" s="303"/>
      <c r="CD136" s="303"/>
      <c r="CE136" s="303"/>
      <c r="CF136" s="303"/>
      <c r="CG136" s="303"/>
      <c r="CH136" s="303"/>
      <c r="CI136" s="303"/>
      <c r="CJ136" s="303"/>
      <c r="CK136" s="303"/>
      <c r="CL136" s="303"/>
      <c r="CM136" s="303"/>
      <c r="CN136" s="303"/>
      <c r="CO136" s="303"/>
      <c r="CP136" s="303"/>
      <c r="CQ136" s="303"/>
      <c r="CR136" s="303"/>
      <c r="CS136" s="303"/>
      <c r="CT136" s="303"/>
      <c r="CU136" s="303"/>
      <c r="CV136" s="303"/>
      <c r="CW136" s="303"/>
      <c r="CX136" s="303"/>
      <c r="CY136" s="303"/>
      <c r="CZ136" s="303"/>
      <c r="DA136" s="303"/>
      <c r="DB136" s="303"/>
      <c r="DC136" s="303"/>
      <c r="DD136" s="303"/>
      <c r="DE136" s="303"/>
      <c r="DF136" s="303"/>
      <c r="DG136" s="303"/>
      <c r="DH136" s="303"/>
      <c r="DI136" s="303"/>
      <c r="DJ136" s="303"/>
      <c r="DK136" s="303"/>
      <c r="DL136" s="303"/>
      <c r="DM136" s="303"/>
      <c r="DN136" s="303"/>
      <c r="DO136" s="303"/>
      <c r="DP136" s="303"/>
      <c r="DQ136" s="303"/>
      <c r="DR136" s="303"/>
      <c r="DS136" s="303"/>
      <c r="DT136" s="303"/>
      <c r="DU136" s="303"/>
      <c r="DV136" s="303"/>
      <c r="DW136" s="303"/>
      <c r="DX136" s="303"/>
      <c r="DY136" s="303"/>
      <c r="DZ136" s="303"/>
      <c r="EA136" s="303"/>
      <c r="EB136" s="303"/>
      <c r="EC136" s="303"/>
      <c r="ED136" s="303"/>
      <c r="EE136" s="303"/>
      <c r="EF136" s="303"/>
      <c r="EG136" s="303"/>
      <c r="EH136" s="303"/>
      <c r="EI136" s="303"/>
      <c r="EJ136" s="303"/>
      <c r="EK136" s="303"/>
      <c r="EL136" s="303"/>
      <c r="EM136" s="303"/>
      <c r="EN136" s="303"/>
      <c r="EO136" s="303"/>
      <c r="EP136" s="303"/>
      <c r="EQ136" s="303"/>
      <c r="ER136" s="303"/>
      <c r="ES136" s="303"/>
      <c r="ET136" s="303"/>
      <c r="EU136" s="303"/>
      <c r="EV136" s="303"/>
      <c r="EW136" s="303"/>
      <c r="EX136" s="303"/>
      <c r="EY136" s="303"/>
      <c r="EZ136" s="303"/>
      <c r="FA136" s="303"/>
      <c r="FB136" s="303"/>
      <c r="FC136" s="303"/>
      <c r="FD136" s="303"/>
      <c r="FE136" s="303"/>
      <c r="FF136" s="260"/>
      <c r="FH136" s="260"/>
      <c r="FI136" s="260"/>
      <c r="FJ136" s="260"/>
      <c r="FK136" s="260"/>
      <c r="FL136" s="260"/>
      <c r="FM136" s="260"/>
      <c r="FN136" s="260"/>
      <c r="FO136" s="260"/>
    </row>
    <row r="137" spans="1:171" ht="15.75" customHeight="1">
      <c r="A137" s="303"/>
      <c r="B137" s="303"/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  <c r="BY137" s="303"/>
      <c r="BZ137" s="303"/>
      <c r="CA137" s="303"/>
      <c r="CB137" s="303"/>
      <c r="CC137" s="303"/>
      <c r="CD137" s="303"/>
      <c r="CE137" s="303"/>
      <c r="CF137" s="303"/>
      <c r="CG137" s="303"/>
      <c r="CH137" s="303"/>
      <c r="CI137" s="303"/>
      <c r="CJ137" s="303"/>
      <c r="CK137" s="303"/>
      <c r="CL137" s="303"/>
      <c r="CM137" s="303"/>
      <c r="CN137" s="303"/>
      <c r="CO137" s="303"/>
      <c r="CP137" s="303"/>
      <c r="CQ137" s="303"/>
      <c r="CR137" s="303"/>
      <c r="CS137" s="303"/>
      <c r="CT137" s="303"/>
      <c r="CU137" s="303"/>
      <c r="CV137" s="303"/>
      <c r="CW137" s="303"/>
      <c r="CX137" s="303"/>
      <c r="CY137" s="303"/>
      <c r="CZ137" s="303"/>
      <c r="DA137" s="303"/>
      <c r="DB137" s="303"/>
      <c r="DC137" s="303"/>
      <c r="DD137" s="303"/>
      <c r="DE137" s="303"/>
      <c r="DF137" s="303"/>
      <c r="DG137" s="303"/>
      <c r="DH137" s="303"/>
      <c r="DI137" s="303"/>
      <c r="DJ137" s="303"/>
      <c r="DK137" s="303"/>
      <c r="DL137" s="303"/>
      <c r="DM137" s="303"/>
      <c r="DN137" s="303"/>
      <c r="DO137" s="303"/>
      <c r="DP137" s="303"/>
      <c r="DQ137" s="303"/>
      <c r="DR137" s="303"/>
      <c r="DS137" s="303"/>
      <c r="DT137" s="303"/>
      <c r="DU137" s="303"/>
      <c r="DV137" s="303"/>
      <c r="DW137" s="303"/>
      <c r="DX137" s="303"/>
      <c r="DY137" s="303"/>
      <c r="DZ137" s="303"/>
      <c r="EA137" s="303"/>
      <c r="EB137" s="303"/>
      <c r="EC137" s="303"/>
      <c r="ED137" s="303"/>
      <c r="EE137" s="303"/>
      <c r="EF137" s="303"/>
      <c r="EG137" s="303"/>
      <c r="EH137" s="303"/>
      <c r="EI137" s="303"/>
      <c r="EJ137" s="303"/>
      <c r="EK137" s="303"/>
      <c r="EL137" s="303"/>
      <c r="EM137" s="303"/>
      <c r="EN137" s="303"/>
      <c r="EO137" s="303"/>
      <c r="EP137" s="303"/>
      <c r="EQ137" s="303"/>
      <c r="ER137" s="303"/>
      <c r="ES137" s="303"/>
      <c r="ET137" s="303"/>
      <c r="EU137" s="303"/>
      <c r="EV137" s="303"/>
      <c r="EW137" s="303"/>
      <c r="EX137" s="303"/>
      <c r="EY137" s="303"/>
      <c r="EZ137" s="303"/>
      <c r="FA137" s="303"/>
      <c r="FB137" s="303"/>
      <c r="FC137" s="303"/>
      <c r="FD137" s="303"/>
      <c r="FE137" s="303"/>
      <c r="FF137" s="260"/>
      <c r="FH137" s="260"/>
      <c r="FI137" s="260"/>
      <c r="FJ137" s="260"/>
      <c r="FK137" s="260"/>
      <c r="FL137" s="260"/>
      <c r="FM137" s="260"/>
      <c r="FN137" s="260"/>
      <c r="FO137" s="260"/>
    </row>
    <row r="138" spans="1:171" ht="15.75" customHeight="1">
      <c r="A138" s="303"/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  <c r="AA138" s="303"/>
      <c r="AB138" s="303"/>
      <c r="AC138" s="303"/>
      <c r="AD138" s="303"/>
      <c r="AE138" s="303"/>
      <c r="AF138" s="303"/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3"/>
      <c r="BH138" s="303"/>
      <c r="BI138" s="303"/>
      <c r="BJ138" s="303"/>
      <c r="BK138" s="303"/>
      <c r="BL138" s="303"/>
      <c r="BM138" s="303"/>
      <c r="BN138" s="303"/>
      <c r="BO138" s="303"/>
      <c r="BP138" s="303"/>
      <c r="BQ138" s="303"/>
      <c r="BR138" s="303"/>
      <c r="BS138" s="303"/>
      <c r="BT138" s="303"/>
      <c r="BU138" s="303"/>
      <c r="BV138" s="303"/>
      <c r="BW138" s="303"/>
      <c r="BX138" s="303"/>
      <c r="BY138" s="303"/>
      <c r="BZ138" s="303"/>
      <c r="CA138" s="303"/>
      <c r="CB138" s="303"/>
      <c r="CC138" s="303"/>
      <c r="CD138" s="303"/>
      <c r="CE138" s="303"/>
      <c r="CF138" s="303"/>
      <c r="CG138" s="303"/>
      <c r="CH138" s="303"/>
      <c r="CI138" s="303"/>
      <c r="CJ138" s="303"/>
      <c r="CK138" s="303"/>
      <c r="CL138" s="303"/>
      <c r="CM138" s="303"/>
      <c r="CN138" s="303"/>
      <c r="CO138" s="303"/>
      <c r="CP138" s="303"/>
      <c r="CQ138" s="303"/>
      <c r="CR138" s="303"/>
      <c r="CS138" s="303"/>
      <c r="CT138" s="303"/>
      <c r="CU138" s="303"/>
      <c r="CV138" s="303"/>
      <c r="CW138" s="303"/>
      <c r="CX138" s="303"/>
      <c r="CY138" s="303"/>
      <c r="CZ138" s="303"/>
      <c r="DA138" s="303"/>
      <c r="DB138" s="303"/>
      <c r="DC138" s="303"/>
      <c r="DD138" s="303"/>
      <c r="DE138" s="303"/>
      <c r="DF138" s="303"/>
      <c r="DG138" s="303"/>
      <c r="DH138" s="303"/>
      <c r="DI138" s="303"/>
      <c r="DJ138" s="303"/>
      <c r="DK138" s="303"/>
      <c r="DL138" s="303"/>
      <c r="DM138" s="303"/>
      <c r="DN138" s="303"/>
      <c r="DO138" s="303"/>
      <c r="DP138" s="303"/>
      <c r="DQ138" s="303"/>
      <c r="DR138" s="303"/>
      <c r="DS138" s="303"/>
      <c r="DT138" s="303"/>
      <c r="DU138" s="303"/>
      <c r="DV138" s="303"/>
      <c r="DW138" s="303"/>
      <c r="DX138" s="303"/>
      <c r="DY138" s="303"/>
      <c r="DZ138" s="303"/>
      <c r="EA138" s="303"/>
      <c r="EB138" s="303"/>
      <c r="EC138" s="303"/>
      <c r="ED138" s="303"/>
      <c r="EE138" s="303"/>
      <c r="EF138" s="303"/>
      <c r="EG138" s="303"/>
      <c r="EH138" s="303"/>
      <c r="EI138" s="303"/>
      <c r="EJ138" s="303"/>
      <c r="EK138" s="303"/>
      <c r="EL138" s="303"/>
      <c r="EM138" s="303"/>
      <c r="EN138" s="303"/>
      <c r="EO138" s="303"/>
      <c r="EP138" s="303"/>
      <c r="EQ138" s="303"/>
      <c r="ER138" s="303"/>
      <c r="ES138" s="303"/>
      <c r="ET138" s="303"/>
      <c r="EU138" s="303"/>
      <c r="EV138" s="303"/>
      <c r="EW138" s="303"/>
      <c r="EX138" s="303"/>
      <c r="EY138" s="303"/>
      <c r="EZ138" s="303"/>
      <c r="FA138" s="303"/>
      <c r="FB138" s="303"/>
      <c r="FC138" s="303"/>
      <c r="FD138" s="303"/>
      <c r="FE138" s="303"/>
      <c r="FF138" s="260"/>
      <c r="FH138" s="260"/>
      <c r="FI138" s="260"/>
      <c r="FJ138" s="260"/>
      <c r="FK138" s="260"/>
      <c r="FL138" s="260"/>
      <c r="FM138" s="260"/>
      <c r="FN138" s="260"/>
      <c r="FO138" s="260"/>
    </row>
    <row r="139" spans="1:171" ht="15.75" customHeight="1">
      <c r="A139" s="303"/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3"/>
      <c r="BO139" s="303"/>
      <c r="BP139" s="303"/>
      <c r="BQ139" s="303"/>
      <c r="BR139" s="303"/>
      <c r="BS139" s="303"/>
      <c r="BT139" s="303"/>
      <c r="BU139" s="303"/>
      <c r="BV139" s="303"/>
      <c r="BW139" s="303"/>
      <c r="BX139" s="303"/>
      <c r="BY139" s="303"/>
      <c r="BZ139" s="303"/>
      <c r="CA139" s="303"/>
      <c r="CB139" s="303"/>
      <c r="CC139" s="303"/>
      <c r="CD139" s="303"/>
      <c r="CE139" s="303"/>
      <c r="CF139" s="303"/>
      <c r="CG139" s="303"/>
      <c r="CH139" s="303"/>
      <c r="CI139" s="303"/>
      <c r="CJ139" s="303"/>
      <c r="CK139" s="303"/>
      <c r="CL139" s="303"/>
      <c r="CM139" s="303"/>
      <c r="CN139" s="303"/>
      <c r="CO139" s="303"/>
      <c r="CP139" s="303"/>
      <c r="CQ139" s="303"/>
      <c r="CR139" s="303"/>
      <c r="CS139" s="303"/>
      <c r="CT139" s="303"/>
      <c r="CU139" s="303"/>
      <c r="CV139" s="303"/>
      <c r="CW139" s="303"/>
      <c r="CX139" s="303"/>
      <c r="CY139" s="303"/>
      <c r="CZ139" s="303"/>
      <c r="DA139" s="303"/>
      <c r="DB139" s="303"/>
      <c r="DC139" s="303"/>
      <c r="DD139" s="303"/>
      <c r="DE139" s="303"/>
      <c r="DF139" s="303"/>
      <c r="DG139" s="303"/>
      <c r="DH139" s="303"/>
      <c r="DI139" s="303"/>
      <c r="DJ139" s="303"/>
      <c r="DK139" s="303"/>
      <c r="DL139" s="303"/>
      <c r="DM139" s="303"/>
      <c r="DN139" s="303"/>
      <c r="DO139" s="303"/>
      <c r="DP139" s="303"/>
      <c r="DQ139" s="303"/>
      <c r="DR139" s="303"/>
      <c r="DS139" s="303"/>
      <c r="DT139" s="303"/>
      <c r="DU139" s="303"/>
      <c r="DV139" s="303"/>
      <c r="DW139" s="303"/>
      <c r="DX139" s="303"/>
      <c r="DY139" s="303"/>
      <c r="DZ139" s="303"/>
      <c r="EA139" s="303"/>
      <c r="EB139" s="303"/>
      <c r="EC139" s="303"/>
      <c r="ED139" s="303"/>
      <c r="EE139" s="303"/>
      <c r="EF139" s="303"/>
      <c r="EG139" s="303"/>
      <c r="EH139" s="303"/>
      <c r="EI139" s="303"/>
      <c r="EJ139" s="303"/>
      <c r="EK139" s="303"/>
      <c r="EL139" s="303"/>
      <c r="EM139" s="303"/>
      <c r="EN139" s="303"/>
      <c r="EO139" s="303"/>
      <c r="EP139" s="303"/>
      <c r="EQ139" s="303"/>
      <c r="ER139" s="303"/>
      <c r="ES139" s="303"/>
      <c r="ET139" s="303"/>
      <c r="EU139" s="303"/>
      <c r="EV139" s="303"/>
      <c r="EW139" s="303"/>
      <c r="EX139" s="303"/>
      <c r="EY139" s="303"/>
      <c r="EZ139" s="303"/>
      <c r="FA139" s="303"/>
      <c r="FB139" s="303"/>
      <c r="FC139" s="303"/>
      <c r="FD139" s="303"/>
      <c r="FE139" s="303"/>
      <c r="FF139" s="260"/>
      <c r="FH139" s="260"/>
      <c r="FI139" s="260"/>
      <c r="FJ139" s="260"/>
      <c r="FK139" s="260"/>
      <c r="FL139" s="260"/>
      <c r="FM139" s="260"/>
      <c r="FN139" s="260"/>
      <c r="FO139" s="260"/>
    </row>
    <row r="140" spans="1:171" ht="15.75" customHeight="1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  <c r="BY140" s="303"/>
      <c r="BZ140" s="303"/>
      <c r="CA140" s="303"/>
      <c r="CB140" s="303"/>
      <c r="CC140" s="303"/>
      <c r="CD140" s="303"/>
      <c r="CE140" s="303"/>
      <c r="CF140" s="303"/>
      <c r="CG140" s="303"/>
      <c r="CH140" s="303"/>
      <c r="CI140" s="303"/>
      <c r="CJ140" s="303"/>
      <c r="CK140" s="303"/>
      <c r="CL140" s="303"/>
      <c r="CM140" s="303"/>
      <c r="CN140" s="303"/>
      <c r="CO140" s="303"/>
      <c r="CP140" s="303"/>
      <c r="CQ140" s="303"/>
      <c r="CR140" s="303"/>
      <c r="CS140" s="303"/>
      <c r="CT140" s="303"/>
      <c r="CU140" s="303"/>
      <c r="CV140" s="303"/>
      <c r="CW140" s="303"/>
      <c r="CX140" s="303"/>
      <c r="CY140" s="303"/>
      <c r="CZ140" s="303"/>
      <c r="DA140" s="303"/>
      <c r="DB140" s="303"/>
      <c r="DC140" s="303"/>
      <c r="DD140" s="303"/>
      <c r="DE140" s="303"/>
      <c r="DF140" s="303"/>
      <c r="DG140" s="303"/>
      <c r="DH140" s="303"/>
      <c r="DI140" s="303"/>
      <c r="DJ140" s="303"/>
      <c r="DK140" s="303"/>
      <c r="DL140" s="303"/>
      <c r="DM140" s="303"/>
      <c r="DN140" s="303"/>
      <c r="DO140" s="303"/>
      <c r="DP140" s="303"/>
      <c r="DQ140" s="303"/>
      <c r="DR140" s="303"/>
      <c r="DS140" s="303"/>
      <c r="DT140" s="303"/>
      <c r="DU140" s="303"/>
      <c r="DV140" s="303"/>
      <c r="DW140" s="303"/>
      <c r="DX140" s="303"/>
      <c r="DY140" s="303"/>
      <c r="DZ140" s="303"/>
      <c r="EA140" s="303"/>
      <c r="EB140" s="303"/>
      <c r="EC140" s="303"/>
      <c r="ED140" s="303"/>
      <c r="EE140" s="303"/>
      <c r="EF140" s="303"/>
      <c r="EG140" s="303"/>
      <c r="EH140" s="303"/>
      <c r="EI140" s="303"/>
      <c r="EJ140" s="303"/>
      <c r="EK140" s="303"/>
      <c r="EL140" s="303"/>
      <c r="EM140" s="303"/>
      <c r="EN140" s="303"/>
      <c r="EO140" s="303"/>
      <c r="EP140" s="303"/>
      <c r="EQ140" s="303"/>
      <c r="ER140" s="303"/>
      <c r="ES140" s="303"/>
      <c r="ET140" s="303"/>
      <c r="EU140" s="303"/>
      <c r="EV140" s="303"/>
      <c r="EW140" s="303"/>
      <c r="EX140" s="303"/>
      <c r="EY140" s="303"/>
      <c r="EZ140" s="303"/>
      <c r="FA140" s="303"/>
      <c r="FB140" s="303"/>
      <c r="FC140" s="303"/>
      <c r="FD140" s="303"/>
      <c r="FE140" s="303"/>
      <c r="FF140" s="260"/>
      <c r="FH140" s="260"/>
      <c r="FI140" s="260"/>
      <c r="FJ140" s="260"/>
      <c r="FK140" s="260"/>
      <c r="FL140" s="260"/>
      <c r="FM140" s="260"/>
      <c r="FN140" s="260"/>
      <c r="FO140" s="260"/>
    </row>
    <row r="141" spans="1:171" ht="15.75" customHeight="1">
      <c r="A141" s="303"/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3"/>
      <c r="AE141" s="303"/>
      <c r="AF141" s="303"/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303"/>
      <c r="BD141" s="303"/>
      <c r="BE141" s="303"/>
      <c r="BF141" s="303"/>
      <c r="BG141" s="303"/>
      <c r="BH141" s="303"/>
      <c r="BI141" s="303"/>
      <c r="BJ141" s="303"/>
      <c r="BK141" s="303"/>
      <c r="BL141" s="303"/>
      <c r="BM141" s="303"/>
      <c r="BN141" s="303"/>
      <c r="BO141" s="303"/>
      <c r="BP141" s="303"/>
      <c r="BQ141" s="303"/>
      <c r="BR141" s="303"/>
      <c r="BS141" s="303"/>
      <c r="BT141" s="303"/>
      <c r="BU141" s="303"/>
      <c r="BV141" s="303"/>
      <c r="BW141" s="303"/>
      <c r="BX141" s="303"/>
      <c r="BY141" s="303"/>
      <c r="BZ141" s="303"/>
      <c r="CA141" s="303"/>
      <c r="CB141" s="303"/>
      <c r="CC141" s="303"/>
      <c r="CD141" s="303"/>
      <c r="CE141" s="303"/>
      <c r="CF141" s="303"/>
      <c r="CG141" s="303"/>
      <c r="CH141" s="303"/>
      <c r="CI141" s="303"/>
      <c r="CJ141" s="303"/>
      <c r="CK141" s="303"/>
      <c r="CL141" s="303"/>
      <c r="CM141" s="303"/>
      <c r="CN141" s="303"/>
      <c r="CO141" s="303"/>
      <c r="CP141" s="303"/>
      <c r="CQ141" s="303"/>
      <c r="CR141" s="303"/>
      <c r="CS141" s="303"/>
      <c r="CT141" s="303"/>
      <c r="CU141" s="303"/>
      <c r="CV141" s="303"/>
      <c r="CW141" s="303"/>
      <c r="CX141" s="303"/>
      <c r="CY141" s="303"/>
      <c r="CZ141" s="303"/>
      <c r="DA141" s="303"/>
      <c r="DB141" s="303"/>
      <c r="DC141" s="303"/>
      <c r="DD141" s="303"/>
      <c r="DE141" s="303"/>
      <c r="DF141" s="303"/>
      <c r="DG141" s="303"/>
      <c r="DH141" s="303"/>
      <c r="DI141" s="303"/>
      <c r="DJ141" s="303"/>
      <c r="DK141" s="303"/>
      <c r="DL141" s="303"/>
      <c r="DM141" s="303"/>
      <c r="DN141" s="303"/>
      <c r="DO141" s="303"/>
      <c r="DP141" s="303"/>
      <c r="DQ141" s="303"/>
      <c r="DR141" s="303"/>
      <c r="DS141" s="303"/>
      <c r="DT141" s="303"/>
      <c r="DU141" s="303"/>
      <c r="DV141" s="303"/>
      <c r="DW141" s="303"/>
      <c r="DX141" s="303"/>
      <c r="DY141" s="303"/>
      <c r="DZ141" s="303"/>
      <c r="EA141" s="303"/>
      <c r="EB141" s="303"/>
      <c r="EC141" s="303"/>
      <c r="ED141" s="303"/>
      <c r="EE141" s="303"/>
      <c r="EF141" s="303"/>
      <c r="EG141" s="303"/>
      <c r="EH141" s="303"/>
      <c r="EI141" s="303"/>
      <c r="EJ141" s="303"/>
      <c r="EK141" s="303"/>
      <c r="EL141" s="303"/>
      <c r="EM141" s="303"/>
      <c r="EN141" s="303"/>
      <c r="EO141" s="303"/>
      <c r="EP141" s="303"/>
      <c r="EQ141" s="303"/>
      <c r="ER141" s="303"/>
      <c r="ES141" s="303"/>
      <c r="ET141" s="303"/>
      <c r="EU141" s="303"/>
      <c r="EV141" s="303"/>
      <c r="EW141" s="303"/>
      <c r="EX141" s="303"/>
      <c r="EY141" s="303"/>
      <c r="EZ141" s="303"/>
      <c r="FA141" s="303"/>
      <c r="FB141" s="303"/>
      <c r="FC141" s="303"/>
      <c r="FD141" s="303"/>
      <c r="FE141" s="303"/>
      <c r="FF141" s="260"/>
      <c r="FH141" s="260"/>
      <c r="FI141" s="260"/>
      <c r="FJ141" s="260"/>
      <c r="FK141" s="260"/>
      <c r="FL141" s="260"/>
      <c r="FM141" s="260"/>
      <c r="FN141" s="260"/>
      <c r="FO141" s="260"/>
    </row>
    <row r="142" spans="1:171" ht="15.75" customHeight="1">
      <c r="A142" s="303"/>
      <c r="B142" s="303"/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303"/>
      <c r="AC142" s="303"/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303"/>
      <c r="BD142" s="303"/>
      <c r="BE142" s="303"/>
      <c r="BF142" s="303"/>
      <c r="BG142" s="303"/>
      <c r="BH142" s="303"/>
      <c r="BI142" s="303"/>
      <c r="BJ142" s="303"/>
      <c r="BK142" s="303"/>
      <c r="BL142" s="303"/>
      <c r="BM142" s="303"/>
      <c r="BN142" s="303"/>
      <c r="BO142" s="303"/>
      <c r="BP142" s="303"/>
      <c r="BQ142" s="303"/>
      <c r="BR142" s="303"/>
      <c r="BS142" s="303"/>
      <c r="BT142" s="303"/>
      <c r="BU142" s="303"/>
      <c r="BV142" s="303"/>
      <c r="BW142" s="303"/>
      <c r="BX142" s="303"/>
      <c r="BY142" s="303"/>
      <c r="BZ142" s="303"/>
      <c r="CA142" s="303"/>
      <c r="CB142" s="303"/>
      <c r="CC142" s="303"/>
      <c r="CD142" s="303"/>
      <c r="CE142" s="303"/>
      <c r="CF142" s="303"/>
      <c r="CG142" s="303"/>
      <c r="CH142" s="303"/>
      <c r="CI142" s="303"/>
      <c r="CJ142" s="303"/>
      <c r="CK142" s="303"/>
      <c r="CL142" s="303"/>
      <c r="CM142" s="303"/>
      <c r="CN142" s="303"/>
      <c r="CO142" s="303"/>
      <c r="CP142" s="303"/>
      <c r="CQ142" s="303"/>
      <c r="CR142" s="303"/>
      <c r="CS142" s="303"/>
      <c r="CT142" s="303"/>
      <c r="CU142" s="303"/>
      <c r="CV142" s="303"/>
      <c r="CW142" s="303"/>
      <c r="CX142" s="303"/>
      <c r="CY142" s="303"/>
      <c r="CZ142" s="303"/>
      <c r="DA142" s="303"/>
      <c r="DB142" s="303"/>
      <c r="DC142" s="303"/>
      <c r="DD142" s="303"/>
      <c r="DE142" s="303"/>
      <c r="DF142" s="303"/>
      <c r="DG142" s="303"/>
      <c r="DH142" s="303"/>
      <c r="DI142" s="303"/>
      <c r="DJ142" s="303"/>
      <c r="DK142" s="303"/>
      <c r="DL142" s="303"/>
      <c r="DM142" s="303"/>
      <c r="DN142" s="303"/>
      <c r="DO142" s="303"/>
      <c r="DP142" s="303"/>
      <c r="DQ142" s="303"/>
      <c r="DR142" s="303"/>
      <c r="DS142" s="303"/>
      <c r="DT142" s="303"/>
      <c r="DU142" s="303"/>
      <c r="DV142" s="303"/>
      <c r="DW142" s="303"/>
      <c r="DX142" s="303"/>
      <c r="DY142" s="303"/>
      <c r="DZ142" s="303"/>
      <c r="EA142" s="303"/>
      <c r="EB142" s="303"/>
      <c r="EC142" s="303"/>
      <c r="ED142" s="303"/>
      <c r="EE142" s="303"/>
      <c r="EF142" s="303"/>
      <c r="EG142" s="303"/>
      <c r="EH142" s="303"/>
      <c r="EI142" s="303"/>
      <c r="EJ142" s="303"/>
      <c r="EK142" s="303"/>
      <c r="EL142" s="303"/>
      <c r="EM142" s="303"/>
      <c r="EN142" s="303"/>
      <c r="EO142" s="303"/>
      <c r="EP142" s="303"/>
      <c r="EQ142" s="303"/>
      <c r="ER142" s="303"/>
      <c r="ES142" s="303"/>
      <c r="ET142" s="303"/>
      <c r="EU142" s="303"/>
      <c r="EV142" s="303"/>
      <c r="EW142" s="303"/>
      <c r="EX142" s="303"/>
      <c r="EY142" s="303"/>
      <c r="EZ142" s="303"/>
      <c r="FA142" s="303"/>
      <c r="FB142" s="303"/>
      <c r="FC142" s="303"/>
      <c r="FD142" s="303"/>
      <c r="FE142" s="303"/>
      <c r="FF142" s="260"/>
      <c r="FH142" s="260"/>
      <c r="FI142" s="260"/>
      <c r="FJ142" s="260"/>
      <c r="FK142" s="260"/>
      <c r="FL142" s="260"/>
      <c r="FM142" s="260"/>
      <c r="FN142" s="260"/>
      <c r="FO142" s="260"/>
    </row>
    <row r="143" spans="1:171" ht="15.75" customHeight="1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  <c r="BY143" s="303"/>
      <c r="BZ143" s="303"/>
      <c r="CA143" s="303"/>
      <c r="CB143" s="303"/>
      <c r="CC143" s="303"/>
      <c r="CD143" s="303"/>
      <c r="CE143" s="303"/>
      <c r="CF143" s="303"/>
      <c r="CG143" s="303"/>
      <c r="CH143" s="303"/>
      <c r="CI143" s="303"/>
      <c r="CJ143" s="303"/>
      <c r="CK143" s="303"/>
      <c r="CL143" s="303"/>
      <c r="CM143" s="303"/>
      <c r="CN143" s="303"/>
      <c r="CO143" s="303"/>
      <c r="CP143" s="303"/>
      <c r="CQ143" s="303"/>
      <c r="CR143" s="303"/>
      <c r="CS143" s="303"/>
      <c r="CT143" s="303"/>
      <c r="CU143" s="303"/>
      <c r="CV143" s="303"/>
      <c r="CW143" s="303"/>
      <c r="CX143" s="303"/>
      <c r="CY143" s="303"/>
      <c r="CZ143" s="303"/>
      <c r="DA143" s="303"/>
      <c r="DB143" s="303"/>
      <c r="DC143" s="303"/>
      <c r="DD143" s="303"/>
      <c r="DE143" s="303"/>
      <c r="DF143" s="303"/>
      <c r="DG143" s="303"/>
      <c r="DH143" s="303"/>
      <c r="DI143" s="303"/>
      <c r="DJ143" s="303"/>
      <c r="DK143" s="303"/>
      <c r="DL143" s="303"/>
      <c r="DM143" s="303"/>
      <c r="DN143" s="303"/>
      <c r="DO143" s="303"/>
      <c r="DP143" s="303"/>
      <c r="DQ143" s="303"/>
      <c r="DR143" s="303"/>
      <c r="DS143" s="303"/>
      <c r="DT143" s="303"/>
      <c r="DU143" s="303"/>
      <c r="DV143" s="303"/>
      <c r="DW143" s="303"/>
      <c r="DX143" s="303"/>
      <c r="DY143" s="303"/>
      <c r="DZ143" s="303"/>
      <c r="EA143" s="303"/>
      <c r="EB143" s="303"/>
      <c r="EC143" s="303"/>
      <c r="ED143" s="303"/>
      <c r="EE143" s="303"/>
      <c r="EF143" s="303"/>
      <c r="EG143" s="303"/>
      <c r="EH143" s="303"/>
      <c r="EI143" s="303"/>
      <c r="EJ143" s="303"/>
      <c r="EK143" s="303"/>
      <c r="EL143" s="303"/>
      <c r="EM143" s="303"/>
      <c r="EN143" s="303"/>
      <c r="EO143" s="303"/>
      <c r="EP143" s="303"/>
      <c r="EQ143" s="303"/>
      <c r="ER143" s="303"/>
      <c r="ES143" s="303"/>
      <c r="ET143" s="303"/>
      <c r="EU143" s="303"/>
      <c r="EV143" s="303"/>
      <c r="EW143" s="303"/>
      <c r="EX143" s="303"/>
      <c r="EY143" s="303"/>
      <c r="EZ143" s="303"/>
      <c r="FA143" s="303"/>
      <c r="FB143" s="303"/>
      <c r="FC143" s="303"/>
      <c r="FD143" s="303"/>
      <c r="FE143" s="303"/>
      <c r="FF143" s="260"/>
      <c r="FH143" s="260"/>
      <c r="FI143" s="260"/>
      <c r="FJ143" s="260"/>
      <c r="FK143" s="260"/>
      <c r="FL143" s="260"/>
      <c r="FM143" s="260"/>
      <c r="FN143" s="260"/>
      <c r="FO143" s="260"/>
    </row>
    <row r="144" spans="1:171" ht="15.75" customHeight="1">
      <c r="A144" s="303"/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  <c r="BY144" s="303"/>
      <c r="BZ144" s="303"/>
      <c r="CA144" s="303"/>
      <c r="CB144" s="303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3"/>
      <c r="CN144" s="303"/>
      <c r="CO144" s="303"/>
      <c r="CP144" s="303"/>
      <c r="CQ144" s="303"/>
      <c r="CR144" s="303"/>
      <c r="CS144" s="303"/>
      <c r="CT144" s="303"/>
      <c r="CU144" s="303"/>
      <c r="CV144" s="303"/>
      <c r="CW144" s="303"/>
      <c r="CX144" s="303"/>
      <c r="CY144" s="303"/>
      <c r="CZ144" s="303"/>
      <c r="DA144" s="303"/>
      <c r="DB144" s="303"/>
      <c r="DC144" s="303"/>
      <c r="DD144" s="303"/>
      <c r="DE144" s="303"/>
      <c r="DF144" s="303"/>
      <c r="DG144" s="303"/>
      <c r="DH144" s="303"/>
      <c r="DI144" s="303"/>
      <c r="DJ144" s="303"/>
      <c r="DK144" s="303"/>
      <c r="DL144" s="303"/>
      <c r="DM144" s="303"/>
      <c r="DN144" s="303"/>
      <c r="DO144" s="303"/>
      <c r="DP144" s="303"/>
      <c r="DQ144" s="303"/>
      <c r="DR144" s="303"/>
      <c r="DS144" s="303"/>
      <c r="DT144" s="303"/>
      <c r="DU144" s="303"/>
      <c r="DV144" s="303"/>
      <c r="DW144" s="303"/>
      <c r="DX144" s="303"/>
      <c r="DY144" s="303"/>
      <c r="DZ144" s="303"/>
      <c r="EA144" s="303"/>
      <c r="EB144" s="303"/>
      <c r="EC144" s="303"/>
      <c r="ED144" s="303"/>
      <c r="EE144" s="303"/>
      <c r="EF144" s="303"/>
      <c r="EG144" s="303"/>
      <c r="EH144" s="303"/>
      <c r="EI144" s="303"/>
      <c r="EJ144" s="303"/>
      <c r="EK144" s="303"/>
      <c r="EL144" s="303"/>
      <c r="EM144" s="303"/>
      <c r="EN144" s="303"/>
      <c r="EO144" s="303"/>
      <c r="EP144" s="303"/>
      <c r="EQ144" s="303"/>
      <c r="ER144" s="303"/>
      <c r="ES144" s="303"/>
      <c r="ET144" s="303"/>
      <c r="EU144" s="303"/>
      <c r="EV144" s="303"/>
      <c r="EW144" s="303"/>
      <c r="EX144" s="303"/>
      <c r="EY144" s="303"/>
      <c r="EZ144" s="303"/>
      <c r="FA144" s="303"/>
      <c r="FB144" s="303"/>
      <c r="FC144" s="303"/>
      <c r="FD144" s="303"/>
      <c r="FE144" s="303"/>
      <c r="FF144" s="260"/>
      <c r="FH144" s="260"/>
      <c r="FI144" s="260"/>
      <c r="FJ144" s="260"/>
      <c r="FK144" s="260"/>
      <c r="FL144" s="260"/>
      <c r="FM144" s="260"/>
      <c r="FN144" s="260"/>
      <c r="FO144" s="260"/>
    </row>
    <row r="145" spans="1:171" ht="15.75" customHeight="1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303"/>
      <c r="BF145" s="303"/>
      <c r="BG145" s="303"/>
      <c r="BH145" s="303"/>
      <c r="BI145" s="303"/>
      <c r="BJ145" s="303"/>
      <c r="BK145" s="303"/>
      <c r="BL145" s="303"/>
      <c r="BM145" s="303"/>
      <c r="BN145" s="303"/>
      <c r="BO145" s="303"/>
      <c r="BP145" s="303"/>
      <c r="BQ145" s="303"/>
      <c r="BR145" s="303"/>
      <c r="BS145" s="303"/>
      <c r="BT145" s="303"/>
      <c r="BU145" s="303"/>
      <c r="BV145" s="303"/>
      <c r="BW145" s="303"/>
      <c r="BX145" s="303"/>
      <c r="BY145" s="303"/>
      <c r="BZ145" s="303"/>
      <c r="CA145" s="303"/>
      <c r="CB145" s="303"/>
      <c r="CC145" s="303"/>
      <c r="CD145" s="303"/>
      <c r="CE145" s="303"/>
      <c r="CF145" s="303"/>
      <c r="CG145" s="303"/>
      <c r="CH145" s="303"/>
      <c r="CI145" s="303"/>
      <c r="CJ145" s="303"/>
      <c r="CK145" s="303"/>
      <c r="CL145" s="303"/>
      <c r="CM145" s="303"/>
      <c r="CN145" s="303"/>
      <c r="CO145" s="303"/>
      <c r="CP145" s="303"/>
      <c r="CQ145" s="303"/>
      <c r="CR145" s="303"/>
      <c r="CS145" s="303"/>
      <c r="CT145" s="303"/>
      <c r="CU145" s="303"/>
      <c r="CV145" s="303"/>
      <c r="CW145" s="303"/>
      <c r="CX145" s="303"/>
      <c r="CY145" s="303"/>
      <c r="CZ145" s="303"/>
      <c r="DA145" s="303"/>
      <c r="DB145" s="303"/>
      <c r="DC145" s="303"/>
      <c r="DD145" s="303"/>
      <c r="DE145" s="303"/>
      <c r="DF145" s="303"/>
      <c r="DG145" s="303"/>
      <c r="DH145" s="303"/>
      <c r="DI145" s="303"/>
      <c r="DJ145" s="303"/>
      <c r="DK145" s="303"/>
      <c r="DL145" s="303"/>
      <c r="DM145" s="303"/>
      <c r="DN145" s="303"/>
      <c r="DO145" s="303"/>
      <c r="DP145" s="303"/>
      <c r="DQ145" s="303"/>
      <c r="DR145" s="303"/>
      <c r="DS145" s="303"/>
      <c r="DT145" s="303"/>
      <c r="DU145" s="303"/>
      <c r="DV145" s="303"/>
      <c r="DW145" s="303"/>
      <c r="DX145" s="303"/>
      <c r="DY145" s="303"/>
      <c r="DZ145" s="303"/>
      <c r="EA145" s="303"/>
      <c r="EB145" s="303"/>
      <c r="EC145" s="303"/>
      <c r="ED145" s="303"/>
      <c r="EE145" s="303"/>
      <c r="EF145" s="303"/>
      <c r="EG145" s="303"/>
      <c r="EH145" s="303"/>
      <c r="EI145" s="303"/>
      <c r="EJ145" s="303"/>
      <c r="EK145" s="303"/>
      <c r="EL145" s="303"/>
      <c r="EM145" s="303"/>
      <c r="EN145" s="303"/>
      <c r="EO145" s="303"/>
      <c r="EP145" s="303"/>
      <c r="EQ145" s="303"/>
      <c r="ER145" s="303"/>
      <c r="ES145" s="303"/>
      <c r="ET145" s="303"/>
      <c r="EU145" s="303"/>
      <c r="EV145" s="303"/>
      <c r="EW145" s="303"/>
      <c r="EX145" s="303"/>
      <c r="EY145" s="303"/>
      <c r="EZ145" s="303"/>
      <c r="FA145" s="303"/>
      <c r="FB145" s="303"/>
      <c r="FC145" s="303"/>
      <c r="FD145" s="303"/>
      <c r="FE145" s="303"/>
      <c r="FF145" s="260"/>
      <c r="FH145" s="260"/>
      <c r="FI145" s="260"/>
      <c r="FJ145" s="260"/>
      <c r="FK145" s="260"/>
      <c r="FL145" s="260"/>
      <c r="FM145" s="260"/>
      <c r="FN145" s="260"/>
      <c r="FO145" s="260"/>
    </row>
    <row r="146" spans="1:171" ht="15.75" customHeight="1">
      <c r="A146" s="303"/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3"/>
      <c r="BC146" s="303"/>
      <c r="BD146" s="303"/>
      <c r="BE146" s="303"/>
      <c r="BF146" s="303"/>
      <c r="BG146" s="303"/>
      <c r="BH146" s="303"/>
      <c r="BI146" s="303"/>
      <c r="BJ146" s="303"/>
      <c r="BK146" s="303"/>
      <c r="BL146" s="303"/>
      <c r="BM146" s="303"/>
      <c r="BN146" s="303"/>
      <c r="BO146" s="303"/>
      <c r="BP146" s="303"/>
      <c r="BQ146" s="303"/>
      <c r="BR146" s="303"/>
      <c r="BS146" s="303"/>
      <c r="BT146" s="303"/>
      <c r="BU146" s="303"/>
      <c r="BV146" s="303"/>
      <c r="BW146" s="303"/>
      <c r="BX146" s="303"/>
      <c r="BY146" s="303"/>
      <c r="BZ146" s="303"/>
      <c r="CA146" s="303"/>
      <c r="CB146" s="303"/>
      <c r="CC146" s="303"/>
      <c r="CD146" s="303"/>
      <c r="CE146" s="303"/>
      <c r="CF146" s="303"/>
      <c r="CG146" s="303"/>
      <c r="CH146" s="303"/>
      <c r="CI146" s="303"/>
      <c r="CJ146" s="303"/>
      <c r="CK146" s="303"/>
      <c r="CL146" s="303"/>
      <c r="CM146" s="303"/>
      <c r="CN146" s="303"/>
      <c r="CO146" s="303"/>
      <c r="CP146" s="303"/>
      <c r="CQ146" s="303"/>
      <c r="CR146" s="303"/>
      <c r="CS146" s="303"/>
      <c r="CT146" s="303"/>
      <c r="CU146" s="303"/>
      <c r="CV146" s="303"/>
      <c r="CW146" s="303"/>
      <c r="CX146" s="303"/>
      <c r="CY146" s="303"/>
      <c r="CZ146" s="303"/>
      <c r="DA146" s="303"/>
      <c r="DB146" s="303"/>
      <c r="DC146" s="303"/>
      <c r="DD146" s="303"/>
      <c r="DE146" s="303"/>
      <c r="DF146" s="303"/>
      <c r="DG146" s="303"/>
      <c r="DH146" s="303"/>
      <c r="DI146" s="303"/>
      <c r="DJ146" s="303"/>
      <c r="DK146" s="303"/>
      <c r="DL146" s="303"/>
      <c r="DM146" s="303"/>
      <c r="DN146" s="303"/>
      <c r="DO146" s="303"/>
      <c r="DP146" s="303"/>
      <c r="DQ146" s="303"/>
      <c r="DR146" s="303"/>
      <c r="DS146" s="303"/>
      <c r="DT146" s="303"/>
      <c r="DU146" s="303"/>
      <c r="DV146" s="303"/>
      <c r="DW146" s="303"/>
      <c r="DX146" s="303"/>
      <c r="DY146" s="303"/>
      <c r="DZ146" s="303"/>
      <c r="EA146" s="303"/>
      <c r="EB146" s="303"/>
      <c r="EC146" s="303"/>
      <c r="ED146" s="303"/>
      <c r="EE146" s="303"/>
      <c r="EF146" s="303"/>
      <c r="EG146" s="303"/>
      <c r="EH146" s="303"/>
      <c r="EI146" s="303"/>
      <c r="EJ146" s="303"/>
      <c r="EK146" s="303"/>
      <c r="EL146" s="303"/>
      <c r="EM146" s="303"/>
      <c r="EN146" s="303"/>
      <c r="EO146" s="303"/>
      <c r="EP146" s="303"/>
      <c r="EQ146" s="303"/>
      <c r="ER146" s="303"/>
      <c r="ES146" s="303"/>
      <c r="ET146" s="303"/>
      <c r="EU146" s="303"/>
      <c r="EV146" s="303"/>
      <c r="EW146" s="303"/>
      <c r="EX146" s="303"/>
      <c r="EY146" s="303"/>
      <c r="EZ146" s="303"/>
      <c r="FA146" s="303"/>
      <c r="FB146" s="303"/>
      <c r="FC146" s="303"/>
      <c r="FD146" s="303"/>
      <c r="FE146" s="303"/>
      <c r="FF146" s="260"/>
      <c r="FH146" s="260"/>
      <c r="FI146" s="260"/>
      <c r="FJ146" s="260"/>
      <c r="FK146" s="260"/>
      <c r="FL146" s="260"/>
      <c r="FM146" s="260"/>
      <c r="FN146" s="260"/>
      <c r="FO146" s="260"/>
    </row>
    <row r="147" spans="1:171" ht="15.75" customHeight="1">
      <c r="A147" s="303"/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  <c r="BY147" s="303"/>
      <c r="BZ147" s="303"/>
      <c r="CA147" s="303"/>
      <c r="CB147" s="303"/>
      <c r="CC147" s="303"/>
      <c r="CD147" s="303"/>
      <c r="CE147" s="303"/>
      <c r="CF147" s="303"/>
      <c r="CG147" s="303"/>
      <c r="CH147" s="303"/>
      <c r="CI147" s="303"/>
      <c r="CJ147" s="303"/>
      <c r="CK147" s="303"/>
      <c r="CL147" s="303"/>
      <c r="CM147" s="303"/>
      <c r="CN147" s="303"/>
      <c r="CO147" s="303"/>
      <c r="CP147" s="303"/>
      <c r="CQ147" s="303"/>
      <c r="CR147" s="303"/>
      <c r="CS147" s="303"/>
      <c r="CT147" s="303"/>
      <c r="CU147" s="303"/>
      <c r="CV147" s="303"/>
      <c r="CW147" s="303"/>
      <c r="CX147" s="303"/>
      <c r="CY147" s="303"/>
      <c r="CZ147" s="303"/>
      <c r="DA147" s="303"/>
      <c r="DB147" s="303"/>
      <c r="DC147" s="303"/>
      <c r="DD147" s="303"/>
      <c r="DE147" s="303"/>
      <c r="DF147" s="303"/>
      <c r="DG147" s="303"/>
      <c r="DH147" s="303"/>
      <c r="DI147" s="303"/>
      <c r="DJ147" s="303"/>
      <c r="DK147" s="303"/>
      <c r="DL147" s="303"/>
      <c r="DM147" s="303"/>
      <c r="DN147" s="303"/>
      <c r="DO147" s="303"/>
      <c r="DP147" s="303"/>
      <c r="DQ147" s="303"/>
      <c r="DR147" s="303"/>
      <c r="DS147" s="303"/>
      <c r="DT147" s="303"/>
      <c r="DU147" s="303"/>
      <c r="DV147" s="303"/>
      <c r="DW147" s="303"/>
      <c r="DX147" s="303"/>
      <c r="DY147" s="303"/>
      <c r="DZ147" s="303"/>
      <c r="EA147" s="303"/>
      <c r="EB147" s="303"/>
      <c r="EC147" s="303"/>
      <c r="ED147" s="303"/>
      <c r="EE147" s="303"/>
      <c r="EF147" s="303"/>
      <c r="EG147" s="303"/>
      <c r="EH147" s="303"/>
      <c r="EI147" s="303"/>
      <c r="EJ147" s="303"/>
      <c r="EK147" s="303"/>
      <c r="EL147" s="303"/>
      <c r="EM147" s="303"/>
      <c r="EN147" s="303"/>
      <c r="EO147" s="303"/>
      <c r="EP147" s="303"/>
      <c r="EQ147" s="303"/>
      <c r="ER147" s="303"/>
      <c r="ES147" s="303"/>
      <c r="ET147" s="303"/>
      <c r="EU147" s="303"/>
      <c r="EV147" s="303"/>
      <c r="EW147" s="303"/>
      <c r="EX147" s="303"/>
      <c r="EY147" s="303"/>
      <c r="EZ147" s="303"/>
      <c r="FA147" s="303"/>
      <c r="FB147" s="303"/>
      <c r="FC147" s="303"/>
      <c r="FD147" s="303"/>
      <c r="FE147" s="303"/>
      <c r="FF147" s="260"/>
      <c r="FH147" s="260"/>
      <c r="FI147" s="260"/>
      <c r="FJ147" s="260"/>
      <c r="FK147" s="260"/>
      <c r="FL147" s="260"/>
      <c r="FM147" s="260"/>
      <c r="FN147" s="260"/>
      <c r="FO147" s="260"/>
    </row>
    <row r="148" spans="1:171" ht="15.75" customHeight="1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  <c r="AD148" s="303"/>
      <c r="AE148" s="303"/>
      <c r="AF148" s="303"/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3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303"/>
      <c r="BO148" s="303"/>
      <c r="BP148" s="303"/>
      <c r="BQ148" s="303"/>
      <c r="BR148" s="303"/>
      <c r="BS148" s="303"/>
      <c r="BT148" s="303"/>
      <c r="BU148" s="303"/>
      <c r="BV148" s="303"/>
      <c r="BW148" s="303"/>
      <c r="BX148" s="303"/>
      <c r="BY148" s="303"/>
      <c r="BZ148" s="303"/>
      <c r="CA148" s="303"/>
      <c r="CB148" s="303"/>
      <c r="CC148" s="303"/>
      <c r="CD148" s="303"/>
      <c r="CE148" s="303"/>
      <c r="CF148" s="303"/>
      <c r="CG148" s="303"/>
      <c r="CH148" s="303"/>
      <c r="CI148" s="303"/>
      <c r="CJ148" s="303"/>
      <c r="CK148" s="303"/>
      <c r="CL148" s="303"/>
      <c r="CM148" s="303"/>
      <c r="CN148" s="303"/>
      <c r="CO148" s="303"/>
      <c r="CP148" s="303"/>
      <c r="CQ148" s="303"/>
      <c r="CR148" s="303"/>
      <c r="CS148" s="303"/>
      <c r="CT148" s="303"/>
      <c r="CU148" s="303"/>
      <c r="CV148" s="303"/>
      <c r="CW148" s="303"/>
      <c r="CX148" s="303"/>
      <c r="CY148" s="303"/>
      <c r="CZ148" s="303"/>
      <c r="DA148" s="303"/>
      <c r="DB148" s="303"/>
      <c r="DC148" s="303"/>
      <c r="DD148" s="303"/>
      <c r="DE148" s="303"/>
      <c r="DF148" s="303"/>
      <c r="DG148" s="303"/>
      <c r="DH148" s="303"/>
      <c r="DI148" s="303"/>
      <c r="DJ148" s="303"/>
      <c r="DK148" s="303"/>
      <c r="DL148" s="303"/>
      <c r="DM148" s="303"/>
      <c r="DN148" s="303"/>
      <c r="DO148" s="303"/>
      <c r="DP148" s="303"/>
      <c r="DQ148" s="303"/>
      <c r="DR148" s="303"/>
      <c r="DS148" s="303"/>
      <c r="DT148" s="303"/>
      <c r="DU148" s="303"/>
      <c r="DV148" s="303"/>
      <c r="DW148" s="303"/>
      <c r="DX148" s="303"/>
      <c r="DY148" s="303"/>
      <c r="DZ148" s="303"/>
      <c r="EA148" s="303"/>
      <c r="EB148" s="303"/>
      <c r="EC148" s="303"/>
      <c r="ED148" s="303"/>
      <c r="EE148" s="303"/>
      <c r="EF148" s="303"/>
      <c r="EG148" s="303"/>
      <c r="EH148" s="303"/>
      <c r="EI148" s="303"/>
      <c r="EJ148" s="303"/>
      <c r="EK148" s="303"/>
      <c r="EL148" s="303"/>
      <c r="EM148" s="303"/>
      <c r="EN148" s="303"/>
      <c r="EO148" s="303"/>
      <c r="EP148" s="303"/>
      <c r="EQ148" s="303"/>
      <c r="ER148" s="303"/>
      <c r="ES148" s="303"/>
      <c r="ET148" s="303"/>
      <c r="EU148" s="303"/>
      <c r="EV148" s="303"/>
      <c r="EW148" s="303"/>
      <c r="EX148" s="303"/>
      <c r="EY148" s="303"/>
      <c r="EZ148" s="303"/>
      <c r="FA148" s="303"/>
      <c r="FB148" s="303"/>
      <c r="FC148" s="303"/>
      <c r="FD148" s="303"/>
      <c r="FE148" s="303"/>
      <c r="FF148" s="260"/>
      <c r="FH148" s="260"/>
      <c r="FI148" s="260"/>
      <c r="FJ148" s="260"/>
      <c r="FK148" s="260"/>
      <c r="FL148" s="260"/>
      <c r="FM148" s="260"/>
      <c r="FN148" s="260"/>
      <c r="FO148" s="260"/>
    </row>
    <row r="149" spans="1:171" ht="15.75" customHeight="1">
      <c r="A149" s="303"/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303"/>
      <c r="BF149" s="303"/>
      <c r="BG149" s="303"/>
      <c r="BH149" s="303"/>
      <c r="BI149" s="303"/>
      <c r="BJ149" s="303"/>
      <c r="BK149" s="303"/>
      <c r="BL149" s="303"/>
      <c r="BM149" s="303"/>
      <c r="BN149" s="303"/>
      <c r="BO149" s="303"/>
      <c r="BP149" s="303"/>
      <c r="BQ149" s="303"/>
      <c r="BR149" s="303"/>
      <c r="BS149" s="303"/>
      <c r="BT149" s="303"/>
      <c r="BU149" s="303"/>
      <c r="BV149" s="303"/>
      <c r="BW149" s="303"/>
      <c r="BX149" s="303"/>
      <c r="BY149" s="303"/>
      <c r="BZ149" s="303"/>
      <c r="CA149" s="303"/>
      <c r="CB149" s="303"/>
      <c r="CC149" s="303"/>
      <c r="CD149" s="303"/>
      <c r="CE149" s="303"/>
      <c r="CF149" s="303"/>
      <c r="CG149" s="303"/>
      <c r="CH149" s="303"/>
      <c r="CI149" s="303"/>
      <c r="CJ149" s="303"/>
      <c r="CK149" s="303"/>
      <c r="CL149" s="303"/>
      <c r="CM149" s="303"/>
      <c r="CN149" s="303"/>
      <c r="CO149" s="303"/>
      <c r="CP149" s="303"/>
      <c r="CQ149" s="303"/>
      <c r="CR149" s="303"/>
      <c r="CS149" s="303"/>
      <c r="CT149" s="303"/>
      <c r="CU149" s="303"/>
      <c r="CV149" s="303"/>
      <c r="CW149" s="303"/>
      <c r="CX149" s="303"/>
      <c r="CY149" s="303"/>
      <c r="CZ149" s="303"/>
      <c r="DA149" s="303"/>
      <c r="DB149" s="303"/>
      <c r="DC149" s="303"/>
      <c r="DD149" s="303"/>
      <c r="DE149" s="303"/>
      <c r="DF149" s="303"/>
      <c r="DG149" s="303"/>
      <c r="DH149" s="303"/>
      <c r="DI149" s="303"/>
      <c r="DJ149" s="303"/>
      <c r="DK149" s="303"/>
      <c r="DL149" s="303"/>
      <c r="DM149" s="303"/>
      <c r="DN149" s="303"/>
      <c r="DO149" s="303"/>
      <c r="DP149" s="303"/>
      <c r="DQ149" s="303"/>
      <c r="DR149" s="303"/>
      <c r="DS149" s="303"/>
      <c r="DT149" s="30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03"/>
      <c r="EM149" s="303"/>
      <c r="EN149" s="303"/>
      <c r="EO149" s="303"/>
      <c r="EP149" s="303"/>
      <c r="EQ149" s="303"/>
      <c r="ER149" s="303"/>
      <c r="ES149" s="303"/>
      <c r="ET149" s="303"/>
      <c r="EU149" s="303"/>
      <c r="EV149" s="303"/>
      <c r="EW149" s="303"/>
      <c r="EX149" s="303"/>
      <c r="EY149" s="303"/>
      <c r="EZ149" s="303"/>
      <c r="FA149" s="303"/>
      <c r="FB149" s="303"/>
      <c r="FC149" s="303"/>
      <c r="FD149" s="303"/>
      <c r="FE149" s="303"/>
      <c r="FF149" s="260"/>
      <c r="FH149" s="260"/>
      <c r="FI149" s="260"/>
      <c r="FJ149" s="260"/>
      <c r="FK149" s="260"/>
      <c r="FL149" s="260"/>
      <c r="FM149" s="260"/>
      <c r="FN149" s="260"/>
      <c r="FO149" s="260"/>
    </row>
    <row r="150" spans="1:171" ht="15.75" customHeight="1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3"/>
      <c r="AV150" s="303"/>
      <c r="AW150" s="303"/>
      <c r="AX150" s="303"/>
      <c r="AY150" s="303"/>
      <c r="AZ150" s="303"/>
      <c r="BA150" s="303"/>
      <c r="BB150" s="303"/>
      <c r="BC150" s="303"/>
      <c r="BD150" s="303"/>
      <c r="BE150" s="303"/>
      <c r="BF150" s="303"/>
      <c r="BG150" s="303"/>
      <c r="BH150" s="303"/>
      <c r="BI150" s="303"/>
      <c r="BJ150" s="303"/>
      <c r="BK150" s="303"/>
      <c r="BL150" s="303"/>
      <c r="BM150" s="303"/>
      <c r="BN150" s="303"/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  <c r="BY150" s="303"/>
      <c r="BZ150" s="303"/>
      <c r="CA150" s="303"/>
      <c r="CB150" s="303"/>
      <c r="CC150" s="303"/>
      <c r="CD150" s="303"/>
      <c r="CE150" s="303"/>
      <c r="CF150" s="303"/>
      <c r="CG150" s="303"/>
      <c r="CH150" s="303"/>
      <c r="CI150" s="303"/>
      <c r="CJ150" s="303"/>
      <c r="CK150" s="303"/>
      <c r="CL150" s="303"/>
      <c r="CM150" s="303"/>
      <c r="CN150" s="303"/>
      <c r="CO150" s="303"/>
      <c r="CP150" s="303"/>
      <c r="CQ150" s="303"/>
      <c r="CR150" s="303"/>
      <c r="CS150" s="303"/>
      <c r="CT150" s="303"/>
      <c r="CU150" s="303"/>
      <c r="CV150" s="303"/>
      <c r="CW150" s="303"/>
      <c r="CX150" s="303"/>
      <c r="CY150" s="303"/>
      <c r="CZ150" s="303"/>
      <c r="DA150" s="303"/>
      <c r="DB150" s="303"/>
      <c r="DC150" s="303"/>
      <c r="DD150" s="303"/>
      <c r="DE150" s="303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303"/>
      <c r="EA150" s="303"/>
      <c r="EB150" s="303"/>
      <c r="EC150" s="303"/>
      <c r="ED150" s="303"/>
      <c r="EE150" s="303"/>
      <c r="EF150" s="303"/>
      <c r="EG150" s="303"/>
      <c r="EH150" s="303"/>
      <c r="EI150" s="303"/>
      <c r="EJ150" s="303"/>
      <c r="EK150" s="303"/>
      <c r="EL150" s="303"/>
      <c r="EM150" s="303"/>
      <c r="EN150" s="303"/>
      <c r="EO150" s="303"/>
      <c r="EP150" s="303"/>
      <c r="EQ150" s="303"/>
      <c r="ER150" s="303"/>
      <c r="ES150" s="303"/>
      <c r="ET150" s="303"/>
      <c r="EU150" s="303"/>
      <c r="EV150" s="303"/>
      <c r="EW150" s="303"/>
      <c r="EX150" s="303"/>
      <c r="EY150" s="303"/>
      <c r="EZ150" s="303"/>
      <c r="FA150" s="303"/>
      <c r="FB150" s="303"/>
      <c r="FC150" s="303"/>
      <c r="FD150" s="303"/>
      <c r="FE150" s="303"/>
      <c r="FF150" s="260"/>
      <c r="FH150" s="260"/>
      <c r="FI150" s="260"/>
      <c r="FJ150" s="260"/>
      <c r="FK150" s="260"/>
      <c r="FL150" s="260"/>
      <c r="FM150" s="260"/>
      <c r="FN150" s="260"/>
      <c r="FO150" s="260"/>
    </row>
    <row r="151" spans="1:171" ht="15.75" customHeight="1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3"/>
      <c r="AC151" s="303"/>
      <c r="AD151" s="303"/>
      <c r="AE151" s="303"/>
      <c r="AF151" s="303"/>
      <c r="AG151" s="303"/>
      <c r="AH151" s="303"/>
      <c r="AI151" s="303"/>
      <c r="AJ151" s="303"/>
      <c r="AK151" s="303"/>
      <c r="AL151" s="303"/>
      <c r="AM151" s="303"/>
      <c r="AN151" s="303"/>
      <c r="AO151" s="303"/>
      <c r="AP151" s="303"/>
      <c r="AQ151" s="303"/>
      <c r="AR151" s="303"/>
      <c r="AS151" s="303"/>
      <c r="AT151" s="303"/>
      <c r="AU151" s="303"/>
      <c r="AV151" s="303"/>
      <c r="AW151" s="303"/>
      <c r="AX151" s="303"/>
      <c r="AY151" s="303"/>
      <c r="AZ151" s="303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303"/>
      <c r="BR151" s="303"/>
      <c r="BS151" s="303"/>
      <c r="BT151" s="303"/>
      <c r="BU151" s="303"/>
      <c r="BV151" s="303"/>
      <c r="BW151" s="303"/>
      <c r="BX151" s="303"/>
      <c r="BY151" s="303"/>
      <c r="BZ151" s="303"/>
      <c r="CA151" s="303"/>
      <c r="CB151" s="303"/>
      <c r="CC151" s="303"/>
      <c r="CD151" s="303"/>
      <c r="CE151" s="303"/>
      <c r="CF151" s="303"/>
      <c r="CG151" s="303"/>
      <c r="CH151" s="303"/>
      <c r="CI151" s="303"/>
      <c r="CJ151" s="303"/>
      <c r="CK151" s="303"/>
      <c r="CL151" s="303"/>
      <c r="CM151" s="303"/>
      <c r="CN151" s="303"/>
      <c r="CO151" s="303"/>
      <c r="CP151" s="303"/>
      <c r="CQ151" s="303"/>
      <c r="CR151" s="303"/>
      <c r="CS151" s="303"/>
      <c r="CT151" s="303"/>
      <c r="CU151" s="303"/>
      <c r="CV151" s="303"/>
      <c r="CW151" s="303"/>
      <c r="CX151" s="303"/>
      <c r="CY151" s="303"/>
      <c r="CZ151" s="303"/>
      <c r="DA151" s="303"/>
      <c r="DB151" s="303"/>
      <c r="DC151" s="303"/>
      <c r="DD151" s="303"/>
      <c r="DE151" s="303"/>
      <c r="DF151" s="303"/>
      <c r="DG151" s="303"/>
      <c r="DH151" s="303"/>
      <c r="DI151" s="303"/>
      <c r="DJ151" s="303"/>
      <c r="DK151" s="303"/>
      <c r="DL151" s="303"/>
      <c r="DM151" s="303"/>
      <c r="DN151" s="303"/>
      <c r="DO151" s="303"/>
      <c r="DP151" s="303"/>
      <c r="DQ151" s="303"/>
      <c r="DR151" s="303"/>
      <c r="DS151" s="303"/>
      <c r="DT151" s="303"/>
      <c r="DU151" s="303"/>
      <c r="DV151" s="303"/>
      <c r="DW151" s="303"/>
      <c r="DX151" s="303"/>
      <c r="DY151" s="303"/>
      <c r="DZ151" s="303"/>
      <c r="EA151" s="303"/>
      <c r="EB151" s="303"/>
      <c r="EC151" s="303"/>
      <c r="ED151" s="303"/>
      <c r="EE151" s="303"/>
      <c r="EF151" s="303"/>
      <c r="EG151" s="303"/>
      <c r="EH151" s="303"/>
      <c r="EI151" s="303"/>
      <c r="EJ151" s="303"/>
      <c r="EK151" s="303"/>
      <c r="EL151" s="303"/>
      <c r="EM151" s="303"/>
      <c r="EN151" s="303"/>
      <c r="EO151" s="303"/>
      <c r="EP151" s="303"/>
      <c r="EQ151" s="303"/>
      <c r="ER151" s="303"/>
      <c r="ES151" s="303"/>
      <c r="ET151" s="303"/>
      <c r="EU151" s="303"/>
      <c r="EV151" s="303"/>
      <c r="EW151" s="303"/>
      <c r="EX151" s="303"/>
      <c r="EY151" s="303"/>
      <c r="EZ151" s="303"/>
      <c r="FA151" s="303"/>
      <c r="FB151" s="303"/>
      <c r="FC151" s="303"/>
      <c r="FD151" s="303"/>
      <c r="FE151" s="303"/>
      <c r="FF151" s="260"/>
      <c r="FH151" s="260"/>
      <c r="FI151" s="260"/>
      <c r="FJ151" s="260"/>
      <c r="FK151" s="260"/>
      <c r="FL151" s="260"/>
      <c r="FM151" s="260"/>
      <c r="FN151" s="260"/>
      <c r="FO151" s="260"/>
    </row>
    <row r="152" spans="1:171" ht="15.75" customHeight="1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  <c r="BB152" s="303"/>
      <c r="BC152" s="303"/>
      <c r="BD152" s="303"/>
      <c r="BE152" s="303"/>
      <c r="BF152" s="303"/>
      <c r="BG152" s="303"/>
      <c r="BH152" s="303"/>
      <c r="BI152" s="303"/>
      <c r="BJ152" s="303"/>
      <c r="BK152" s="303"/>
      <c r="BL152" s="303"/>
      <c r="BM152" s="303"/>
      <c r="BN152" s="303"/>
      <c r="BO152" s="303"/>
      <c r="BP152" s="303"/>
      <c r="BQ152" s="303"/>
      <c r="BR152" s="303"/>
      <c r="BS152" s="303"/>
      <c r="BT152" s="303"/>
      <c r="BU152" s="303"/>
      <c r="BV152" s="303"/>
      <c r="BW152" s="303"/>
      <c r="BX152" s="303"/>
      <c r="BY152" s="303"/>
      <c r="BZ152" s="303"/>
      <c r="CA152" s="303"/>
      <c r="CB152" s="303"/>
      <c r="CC152" s="303"/>
      <c r="CD152" s="303"/>
      <c r="CE152" s="303"/>
      <c r="CF152" s="303"/>
      <c r="CG152" s="303"/>
      <c r="CH152" s="303"/>
      <c r="CI152" s="303"/>
      <c r="CJ152" s="303"/>
      <c r="CK152" s="303"/>
      <c r="CL152" s="303"/>
      <c r="CM152" s="303"/>
      <c r="CN152" s="303"/>
      <c r="CO152" s="303"/>
      <c r="CP152" s="303"/>
      <c r="CQ152" s="303"/>
      <c r="CR152" s="303"/>
      <c r="CS152" s="303"/>
      <c r="CT152" s="303"/>
      <c r="CU152" s="303"/>
      <c r="CV152" s="303"/>
      <c r="CW152" s="303"/>
      <c r="CX152" s="303"/>
      <c r="CY152" s="303"/>
      <c r="CZ152" s="303"/>
      <c r="DA152" s="303"/>
      <c r="DB152" s="303"/>
      <c r="DC152" s="303"/>
      <c r="DD152" s="303"/>
      <c r="DE152" s="303"/>
      <c r="DF152" s="303"/>
      <c r="DG152" s="303"/>
      <c r="DH152" s="303"/>
      <c r="DI152" s="303"/>
      <c r="DJ152" s="303"/>
      <c r="DK152" s="303"/>
      <c r="DL152" s="303"/>
      <c r="DM152" s="303"/>
      <c r="DN152" s="303"/>
      <c r="DO152" s="303"/>
      <c r="DP152" s="303"/>
      <c r="DQ152" s="303"/>
      <c r="DR152" s="303"/>
      <c r="DS152" s="303"/>
      <c r="DT152" s="303"/>
      <c r="DU152" s="303"/>
      <c r="DV152" s="303"/>
      <c r="DW152" s="303"/>
      <c r="DX152" s="303"/>
      <c r="DY152" s="303"/>
      <c r="DZ152" s="303"/>
      <c r="EA152" s="303"/>
      <c r="EB152" s="303"/>
      <c r="EC152" s="303"/>
      <c r="ED152" s="303"/>
      <c r="EE152" s="303"/>
      <c r="EF152" s="303"/>
      <c r="EG152" s="303"/>
      <c r="EH152" s="303"/>
      <c r="EI152" s="303"/>
      <c r="EJ152" s="303"/>
      <c r="EK152" s="303"/>
      <c r="EL152" s="303"/>
      <c r="EM152" s="303"/>
      <c r="EN152" s="303"/>
      <c r="EO152" s="303"/>
      <c r="EP152" s="303"/>
      <c r="EQ152" s="303"/>
      <c r="ER152" s="303"/>
      <c r="ES152" s="303"/>
      <c r="ET152" s="303"/>
      <c r="EU152" s="303"/>
      <c r="EV152" s="303"/>
      <c r="EW152" s="303"/>
      <c r="EX152" s="303"/>
      <c r="EY152" s="303"/>
      <c r="EZ152" s="303"/>
      <c r="FA152" s="303"/>
      <c r="FB152" s="303"/>
      <c r="FC152" s="303"/>
      <c r="FD152" s="303"/>
      <c r="FE152" s="303"/>
      <c r="FF152" s="260"/>
      <c r="FH152" s="260"/>
      <c r="FI152" s="260"/>
      <c r="FJ152" s="260"/>
      <c r="FK152" s="260"/>
      <c r="FL152" s="260"/>
      <c r="FM152" s="260"/>
      <c r="FN152" s="260"/>
      <c r="FO152" s="260"/>
    </row>
    <row r="153" spans="1:171" ht="15.75" customHeight="1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  <c r="AA153" s="303"/>
      <c r="AB153" s="303"/>
      <c r="AC153" s="303"/>
      <c r="AD153" s="303"/>
      <c r="AE153" s="303"/>
      <c r="AF153" s="303"/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  <c r="BY153" s="303"/>
      <c r="BZ153" s="303"/>
      <c r="CA153" s="303"/>
      <c r="CB153" s="303"/>
      <c r="CC153" s="303"/>
      <c r="CD153" s="303"/>
      <c r="CE153" s="303"/>
      <c r="CF153" s="303"/>
      <c r="CG153" s="303"/>
      <c r="CH153" s="303"/>
      <c r="CI153" s="303"/>
      <c r="CJ153" s="303"/>
      <c r="CK153" s="303"/>
      <c r="CL153" s="303"/>
      <c r="CM153" s="303"/>
      <c r="CN153" s="303"/>
      <c r="CO153" s="303"/>
      <c r="CP153" s="303"/>
      <c r="CQ153" s="303"/>
      <c r="CR153" s="303"/>
      <c r="CS153" s="303"/>
      <c r="CT153" s="303"/>
      <c r="CU153" s="303"/>
      <c r="CV153" s="303"/>
      <c r="CW153" s="303"/>
      <c r="CX153" s="303"/>
      <c r="CY153" s="303"/>
      <c r="CZ153" s="303"/>
      <c r="DA153" s="303"/>
      <c r="DB153" s="303"/>
      <c r="DC153" s="303"/>
      <c r="DD153" s="303"/>
      <c r="DE153" s="303"/>
      <c r="DF153" s="303"/>
      <c r="DG153" s="303"/>
      <c r="DH153" s="303"/>
      <c r="DI153" s="303"/>
      <c r="DJ153" s="303"/>
      <c r="DK153" s="303"/>
      <c r="DL153" s="303"/>
      <c r="DM153" s="303"/>
      <c r="DN153" s="303"/>
      <c r="DO153" s="303"/>
      <c r="DP153" s="303"/>
      <c r="DQ153" s="303"/>
      <c r="DR153" s="303"/>
      <c r="DS153" s="303"/>
      <c r="DT153" s="303"/>
      <c r="DU153" s="303"/>
      <c r="DV153" s="303"/>
      <c r="DW153" s="303"/>
      <c r="DX153" s="303"/>
      <c r="DY153" s="303"/>
      <c r="DZ153" s="303"/>
      <c r="EA153" s="303"/>
      <c r="EB153" s="303"/>
      <c r="EC153" s="303"/>
      <c r="ED153" s="303"/>
      <c r="EE153" s="303"/>
      <c r="EF153" s="303"/>
      <c r="EG153" s="303"/>
      <c r="EH153" s="303"/>
      <c r="EI153" s="303"/>
      <c r="EJ153" s="303"/>
      <c r="EK153" s="303"/>
      <c r="EL153" s="303"/>
      <c r="EM153" s="303"/>
      <c r="EN153" s="303"/>
      <c r="EO153" s="303"/>
      <c r="EP153" s="303"/>
      <c r="EQ153" s="303"/>
      <c r="ER153" s="303"/>
      <c r="ES153" s="303"/>
      <c r="ET153" s="303"/>
      <c r="EU153" s="303"/>
      <c r="EV153" s="303"/>
      <c r="EW153" s="303"/>
      <c r="EX153" s="303"/>
      <c r="EY153" s="303"/>
      <c r="EZ153" s="303"/>
      <c r="FA153" s="303"/>
      <c r="FB153" s="303"/>
      <c r="FC153" s="303"/>
      <c r="FD153" s="303"/>
      <c r="FE153" s="303"/>
      <c r="FF153" s="260"/>
      <c r="FH153" s="260"/>
      <c r="FI153" s="260"/>
      <c r="FJ153" s="260"/>
      <c r="FK153" s="260"/>
      <c r="FL153" s="260"/>
      <c r="FM153" s="260"/>
      <c r="FN153" s="260"/>
      <c r="FO153" s="260"/>
    </row>
    <row r="154" spans="1:171" ht="15.75" customHeight="1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  <c r="AA154" s="303"/>
      <c r="AB154" s="303"/>
      <c r="AC154" s="303"/>
      <c r="AD154" s="303"/>
      <c r="AE154" s="303"/>
      <c r="AF154" s="303"/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  <c r="BY154" s="303"/>
      <c r="BZ154" s="303"/>
      <c r="CA154" s="303"/>
      <c r="CB154" s="303"/>
      <c r="CC154" s="303"/>
      <c r="CD154" s="303"/>
      <c r="CE154" s="303"/>
      <c r="CF154" s="303"/>
      <c r="CG154" s="303"/>
      <c r="CH154" s="303"/>
      <c r="CI154" s="303"/>
      <c r="CJ154" s="303"/>
      <c r="CK154" s="303"/>
      <c r="CL154" s="303"/>
      <c r="CM154" s="303"/>
      <c r="CN154" s="303"/>
      <c r="CO154" s="303"/>
      <c r="CP154" s="303"/>
      <c r="CQ154" s="303"/>
      <c r="CR154" s="303"/>
      <c r="CS154" s="303"/>
      <c r="CT154" s="303"/>
      <c r="CU154" s="303"/>
      <c r="CV154" s="303"/>
      <c r="CW154" s="303"/>
      <c r="CX154" s="303"/>
      <c r="CY154" s="303"/>
      <c r="CZ154" s="303"/>
      <c r="DA154" s="303"/>
      <c r="DB154" s="303"/>
      <c r="DC154" s="303"/>
      <c r="DD154" s="303"/>
      <c r="DE154" s="303"/>
      <c r="DF154" s="303"/>
      <c r="DG154" s="303"/>
      <c r="DH154" s="303"/>
      <c r="DI154" s="303"/>
      <c r="DJ154" s="303"/>
      <c r="DK154" s="303"/>
      <c r="DL154" s="303"/>
      <c r="DM154" s="303"/>
      <c r="DN154" s="303"/>
      <c r="DO154" s="303"/>
      <c r="DP154" s="303"/>
      <c r="DQ154" s="303"/>
      <c r="DR154" s="303"/>
      <c r="DS154" s="303"/>
      <c r="DT154" s="303"/>
      <c r="DU154" s="303"/>
      <c r="DV154" s="303"/>
      <c r="DW154" s="303"/>
      <c r="DX154" s="303"/>
      <c r="DY154" s="303"/>
      <c r="DZ154" s="303"/>
      <c r="EA154" s="303"/>
      <c r="EB154" s="303"/>
      <c r="EC154" s="303"/>
      <c r="ED154" s="303"/>
      <c r="EE154" s="303"/>
      <c r="EF154" s="303"/>
      <c r="EG154" s="303"/>
      <c r="EH154" s="303"/>
      <c r="EI154" s="303"/>
      <c r="EJ154" s="303"/>
      <c r="EK154" s="303"/>
      <c r="EL154" s="303"/>
      <c r="EM154" s="303"/>
      <c r="EN154" s="303"/>
      <c r="EO154" s="303"/>
      <c r="EP154" s="303"/>
      <c r="EQ154" s="303"/>
      <c r="ER154" s="303"/>
      <c r="ES154" s="303"/>
      <c r="ET154" s="303"/>
      <c r="EU154" s="303"/>
      <c r="EV154" s="303"/>
      <c r="EW154" s="303"/>
      <c r="EX154" s="303"/>
      <c r="EY154" s="303"/>
      <c r="EZ154" s="303"/>
      <c r="FA154" s="303"/>
      <c r="FB154" s="303"/>
      <c r="FC154" s="303"/>
      <c r="FD154" s="303"/>
      <c r="FE154" s="303"/>
      <c r="FF154" s="260"/>
      <c r="FH154" s="260"/>
      <c r="FI154" s="260"/>
      <c r="FJ154" s="260"/>
      <c r="FK154" s="260"/>
      <c r="FL154" s="260"/>
      <c r="FM154" s="260"/>
      <c r="FN154" s="260"/>
      <c r="FO154" s="260"/>
    </row>
    <row r="155" spans="1:171" ht="15.75" customHeight="1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303"/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  <c r="BB155" s="303"/>
      <c r="BC155" s="303"/>
      <c r="BD155" s="303"/>
      <c r="BE155" s="303"/>
      <c r="BF155" s="303"/>
      <c r="BG155" s="303"/>
      <c r="BH155" s="303"/>
      <c r="BI155" s="303"/>
      <c r="BJ155" s="303"/>
      <c r="BK155" s="303"/>
      <c r="BL155" s="303"/>
      <c r="BM155" s="303"/>
      <c r="BN155" s="303"/>
      <c r="BO155" s="303"/>
      <c r="BP155" s="303"/>
      <c r="BQ155" s="303"/>
      <c r="BR155" s="303"/>
      <c r="BS155" s="303"/>
      <c r="BT155" s="303"/>
      <c r="BU155" s="303"/>
      <c r="BV155" s="303"/>
      <c r="BW155" s="303"/>
      <c r="BX155" s="303"/>
      <c r="BY155" s="303"/>
      <c r="BZ155" s="303"/>
      <c r="CA155" s="303"/>
      <c r="CB155" s="303"/>
      <c r="CC155" s="303"/>
      <c r="CD155" s="303"/>
      <c r="CE155" s="303"/>
      <c r="CF155" s="303"/>
      <c r="CG155" s="303"/>
      <c r="CH155" s="303"/>
      <c r="CI155" s="303"/>
      <c r="CJ155" s="303"/>
      <c r="CK155" s="303"/>
      <c r="CL155" s="303"/>
      <c r="CM155" s="303"/>
      <c r="CN155" s="303"/>
      <c r="CO155" s="303"/>
      <c r="CP155" s="303"/>
      <c r="CQ155" s="303"/>
      <c r="CR155" s="303"/>
      <c r="CS155" s="303"/>
      <c r="CT155" s="303"/>
      <c r="CU155" s="303"/>
      <c r="CV155" s="303"/>
      <c r="CW155" s="303"/>
      <c r="CX155" s="303"/>
      <c r="CY155" s="303"/>
      <c r="CZ155" s="303"/>
      <c r="DA155" s="303"/>
      <c r="DB155" s="303"/>
      <c r="DC155" s="303"/>
      <c r="DD155" s="303"/>
      <c r="DE155" s="303"/>
      <c r="DF155" s="303"/>
      <c r="DG155" s="303"/>
      <c r="DH155" s="303"/>
      <c r="DI155" s="303"/>
      <c r="DJ155" s="303"/>
      <c r="DK155" s="303"/>
      <c r="DL155" s="303"/>
      <c r="DM155" s="303"/>
      <c r="DN155" s="303"/>
      <c r="DO155" s="303"/>
      <c r="DP155" s="303"/>
      <c r="DQ155" s="303"/>
      <c r="DR155" s="303"/>
      <c r="DS155" s="303"/>
      <c r="DT155" s="303"/>
      <c r="DU155" s="303"/>
      <c r="DV155" s="303"/>
      <c r="DW155" s="303"/>
      <c r="DX155" s="303"/>
      <c r="DY155" s="303"/>
      <c r="DZ155" s="303"/>
      <c r="EA155" s="303"/>
      <c r="EB155" s="303"/>
      <c r="EC155" s="303"/>
      <c r="ED155" s="303"/>
      <c r="EE155" s="303"/>
      <c r="EF155" s="303"/>
      <c r="EG155" s="303"/>
      <c r="EH155" s="303"/>
      <c r="EI155" s="303"/>
      <c r="EJ155" s="303"/>
      <c r="EK155" s="303"/>
      <c r="EL155" s="303"/>
      <c r="EM155" s="303"/>
      <c r="EN155" s="303"/>
      <c r="EO155" s="303"/>
      <c r="EP155" s="303"/>
      <c r="EQ155" s="303"/>
      <c r="ER155" s="303"/>
      <c r="ES155" s="303"/>
      <c r="ET155" s="303"/>
      <c r="EU155" s="303"/>
      <c r="EV155" s="303"/>
      <c r="EW155" s="303"/>
      <c r="EX155" s="303"/>
      <c r="EY155" s="303"/>
      <c r="EZ155" s="303"/>
      <c r="FA155" s="303"/>
      <c r="FB155" s="303"/>
      <c r="FC155" s="303"/>
      <c r="FD155" s="303"/>
      <c r="FE155" s="303"/>
      <c r="FF155" s="260"/>
      <c r="FH155" s="260"/>
      <c r="FI155" s="260"/>
      <c r="FJ155" s="260"/>
      <c r="FK155" s="260"/>
      <c r="FL155" s="260"/>
      <c r="FM155" s="260"/>
      <c r="FN155" s="260"/>
      <c r="FO155" s="260"/>
    </row>
    <row r="156" spans="1:171" ht="15.75" customHeight="1">
      <c r="A156" s="303"/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  <c r="AC156" s="303"/>
      <c r="AD156" s="303"/>
      <c r="AE156" s="303"/>
      <c r="AF156" s="303"/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  <c r="BY156" s="303"/>
      <c r="BZ156" s="303"/>
      <c r="CA156" s="303"/>
      <c r="CB156" s="303"/>
      <c r="CC156" s="303"/>
      <c r="CD156" s="303"/>
      <c r="CE156" s="303"/>
      <c r="CF156" s="303"/>
      <c r="CG156" s="303"/>
      <c r="CH156" s="303"/>
      <c r="CI156" s="303"/>
      <c r="CJ156" s="303"/>
      <c r="CK156" s="303"/>
      <c r="CL156" s="303"/>
      <c r="CM156" s="303"/>
      <c r="CN156" s="303"/>
      <c r="CO156" s="303"/>
      <c r="CP156" s="303"/>
      <c r="CQ156" s="303"/>
      <c r="CR156" s="303"/>
      <c r="CS156" s="303"/>
      <c r="CT156" s="303"/>
      <c r="CU156" s="303"/>
      <c r="CV156" s="303"/>
      <c r="CW156" s="303"/>
      <c r="CX156" s="303"/>
      <c r="CY156" s="303"/>
      <c r="CZ156" s="303"/>
      <c r="DA156" s="303"/>
      <c r="DB156" s="303"/>
      <c r="DC156" s="303"/>
      <c r="DD156" s="303"/>
      <c r="DE156" s="303"/>
      <c r="DF156" s="303"/>
      <c r="DG156" s="303"/>
      <c r="DH156" s="303"/>
      <c r="DI156" s="303"/>
      <c r="DJ156" s="303"/>
      <c r="DK156" s="303"/>
      <c r="DL156" s="303"/>
      <c r="DM156" s="303"/>
      <c r="DN156" s="303"/>
      <c r="DO156" s="303"/>
      <c r="DP156" s="303"/>
      <c r="DQ156" s="303"/>
      <c r="DR156" s="303"/>
      <c r="DS156" s="303"/>
      <c r="DT156" s="303"/>
      <c r="DU156" s="303"/>
      <c r="DV156" s="303"/>
      <c r="DW156" s="303"/>
      <c r="DX156" s="303"/>
      <c r="DY156" s="303"/>
      <c r="DZ156" s="303"/>
      <c r="EA156" s="303"/>
      <c r="EB156" s="303"/>
      <c r="EC156" s="303"/>
      <c r="ED156" s="303"/>
      <c r="EE156" s="303"/>
      <c r="EF156" s="303"/>
      <c r="EG156" s="303"/>
      <c r="EH156" s="303"/>
      <c r="EI156" s="303"/>
      <c r="EJ156" s="303"/>
      <c r="EK156" s="303"/>
      <c r="EL156" s="303"/>
      <c r="EM156" s="303"/>
      <c r="EN156" s="303"/>
      <c r="EO156" s="303"/>
      <c r="EP156" s="303"/>
      <c r="EQ156" s="303"/>
      <c r="ER156" s="303"/>
      <c r="ES156" s="303"/>
      <c r="ET156" s="303"/>
      <c r="EU156" s="303"/>
      <c r="EV156" s="303"/>
      <c r="EW156" s="303"/>
      <c r="EX156" s="303"/>
      <c r="EY156" s="303"/>
      <c r="EZ156" s="303"/>
      <c r="FA156" s="303"/>
      <c r="FB156" s="303"/>
      <c r="FC156" s="303"/>
      <c r="FD156" s="303"/>
      <c r="FE156" s="303"/>
      <c r="FF156" s="260"/>
      <c r="FH156" s="260"/>
      <c r="FI156" s="260"/>
      <c r="FJ156" s="260"/>
      <c r="FK156" s="260"/>
      <c r="FL156" s="260"/>
      <c r="FM156" s="260"/>
      <c r="FN156" s="260"/>
      <c r="FO156" s="260"/>
    </row>
    <row r="157" spans="1:171" ht="15.75" customHeight="1">
      <c r="A157" s="303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3"/>
      <c r="AC157" s="303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3"/>
      <c r="BD157" s="303"/>
      <c r="BE157" s="303"/>
      <c r="BF157" s="303"/>
      <c r="BG157" s="303"/>
      <c r="BH157" s="303"/>
      <c r="BI157" s="303"/>
      <c r="BJ157" s="303"/>
      <c r="BK157" s="303"/>
      <c r="BL157" s="303"/>
      <c r="BM157" s="303"/>
      <c r="BN157" s="303"/>
      <c r="BO157" s="303"/>
      <c r="BP157" s="303"/>
      <c r="BQ157" s="303"/>
      <c r="BR157" s="303"/>
      <c r="BS157" s="303"/>
      <c r="BT157" s="303"/>
      <c r="BU157" s="303"/>
      <c r="BV157" s="303"/>
      <c r="BW157" s="303"/>
      <c r="BX157" s="303"/>
      <c r="BY157" s="303"/>
      <c r="BZ157" s="303"/>
      <c r="CA157" s="303"/>
      <c r="CB157" s="303"/>
      <c r="CC157" s="303"/>
      <c r="CD157" s="303"/>
      <c r="CE157" s="303"/>
      <c r="CF157" s="303"/>
      <c r="CG157" s="303"/>
      <c r="CH157" s="303"/>
      <c r="CI157" s="303"/>
      <c r="CJ157" s="303"/>
      <c r="CK157" s="303"/>
      <c r="CL157" s="303"/>
      <c r="CM157" s="303"/>
      <c r="CN157" s="303"/>
      <c r="CO157" s="303"/>
      <c r="CP157" s="303"/>
      <c r="CQ157" s="303"/>
      <c r="CR157" s="303"/>
      <c r="CS157" s="303"/>
      <c r="CT157" s="303"/>
      <c r="CU157" s="303"/>
      <c r="CV157" s="303"/>
      <c r="CW157" s="303"/>
      <c r="CX157" s="303"/>
      <c r="CY157" s="303"/>
      <c r="CZ157" s="303"/>
      <c r="DA157" s="303"/>
      <c r="DB157" s="303"/>
      <c r="DC157" s="303"/>
      <c r="DD157" s="303"/>
      <c r="DE157" s="303"/>
      <c r="DF157" s="303"/>
      <c r="DG157" s="303"/>
      <c r="DH157" s="303"/>
      <c r="DI157" s="303"/>
      <c r="DJ157" s="303"/>
      <c r="DK157" s="303"/>
      <c r="DL157" s="303"/>
      <c r="DM157" s="303"/>
      <c r="DN157" s="303"/>
      <c r="DO157" s="303"/>
      <c r="DP157" s="303"/>
      <c r="DQ157" s="303"/>
      <c r="DR157" s="303"/>
      <c r="DS157" s="303"/>
      <c r="DT157" s="303"/>
      <c r="DU157" s="303"/>
      <c r="DV157" s="303"/>
      <c r="DW157" s="303"/>
      <c r="DX157" s="303"/>
      <c r="DY157" s="303"/>
      <c r="DZ157" s="303"/>
      <c r="EA157" s="303"/>
      <c r="EB157" s="303"/>
      <c r="EC157" s="303"/>
      <c r="ED157" s="303"/>
      <c r="EE157" s="303"/>
      <c r="EF157" s="303"/>
      <c r="EG157" s="303"/>
      <c r="EH157" s="303"/>
      <c r="EI157" s="303"/>
      <c r="EJ157" s="303"/>
      <c r="EK157" s="303"/>
      <c r="EL157" s="303"/>
      <c r="EM157" s="303"/>
      <c r="EN157" s="303"/>
      <c r="EO157" s="303"/>
      <c r="EP157" s="303"/>
      <c r="EQ157" s="303"/>
      <c r="ER157" s="303"/>
      <c r="ES157" s="303"/>
      <c r="ET157" s="303"/>
      <c r="EU157" s="303"/>
      <c r="EV157" s="303"/>
      <c r="EW157" s="303"/>
      <c r="EX157" s="303"/>
      <c r="EY157" s="303"/>
      <c r="EZ157" s="303"/>
      <c r="FA157" s="303"/>
      <c r="FB157" s="303"/>
      <c r="FC157" s="303"/>
      <c r="FD157" s="303"/>
      <c r="FE157" s="303"/>
      <c r="FF157" s="260"/>
      <c r="FH157" s="260"/>
      <c r="FI157" s="260"/>
      <c r="FJ157" s="260"/>
      <c r="FK157" s="260"/>
      <c r="FL157" s="260"/>
      <c r="FM157" s="260"/>
      <c r="FN157" s="260"/>
      <c r="FO157" s="260"/>
    </row>
    <row r="158" spans="1:171" ht="15.75" customHeight="1">
      <c r="A158" s="303"/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  <c r="T158" s="303"/>
      <c r="U158" s="303"/>
      <c r="V158" s="303"/>
      <c r="W158" s="303"/>
      <c r="X158" s="303"/>
      <c r="Y158" s="303"/>
      <c r="Z158" s="303"/>
      <c r="AA158" s="303"/>
      <c r="AB158" s="303"/>
      <c r="AC158" s="303"/>
      <c r="AD158" s="303"/>
      <c r="AE158" s="303"/>
      <c r="AF158" s="303"/>
      <c r="AG158" s="303"/>
      <c r="AH158" s="303"/>
      <c r="AI158" s="303"/>
      <c r="AJ158" s="303"/>
      <c r="AK158" s="303"/>
      <c r="AL158" s="303"/>
      <c r="AM158" s="303"/>
      <c r="AN158" s="303"/>
      <c r="AO158" s="303"/>
      <c r="AP158" s="303"/>
      <c r="AQ158" s="303"/>
      <c r="AR158" s="303"/>
      <c r="AS158" s="303"/>
      <c r="AT158" s="303"/>
      <c r="AU158" s="303"/>
      <c r="AV158" s="303"/>
      <c r="AW158" s="303"/>
      <c r="AX158" s="303"/>
      <c r="AY158" s="303"/>
      <c r="AZ158" s="303"/>
      <c r="BA158" s="303"/>
      <c r="BB158" s="303"/>
      <c r="BC158" s="303"/>
      <c r="BD158" s="303"/>
      <c r="BE158" s="303"/>
      <c r="BF158" s="303"/>
      <c r="BG158" s="303"/>
      <c r="BH158" s="303"/>
      <c r="BI158" s="303"/>
      <c r="BJ158" s="303"/>
      <c r="BK158" s="303"/>
      <c r="BL158" s="303"/>
      <c r="BM158" s="303"/>
      <c r="BN158" s="303"/>
      <c r="BO158" s="303"/>
      <c r="BP158" s="303"/>
      <c r="BQ158" s="303"/>
      <c r="BR158" s="303"/>
      <c r="BS158" s="303"/>
      <c r="BT158" s="303"/>
      <c r="BU158" s="303"/>
      <c r="BV158" s="303"/>
      <c r="BW158" s="303"/>
      <c r="BX158" s="303"/>
      <c r="BY158" s="303"/>
      <c r="BZ158" s="303"/>
      <c r="CA158" s="303"/>
      <c r="CB158" s="303"/>
      <c r="CC158" s="303"/>
      <c r="CD158" s="303"/>
      <c r="CE158" s="303"/>
      <c r="CF158" s="303"/>
      <c r="CG158" s="303"/>
      <c r="CH158" s="303"/>
      <c r="CI158" s="303"/>
      <c r="CJ158" s="303"/>
      <c r="CK158" s="303"/>
      <c r="CL158" s="303"/>
      <c r="CM158" s="303"/>
      <c r="CN158" s="303"/>
      <c r="CO158" s="303"/>
      <c r="CP158" s="303"/>
      <c r="CQ158" s="303"/>
      <c r="CR158" s="303"/>
      <c r="CS158" s="303"/>
      <c r="CT158" s="303"/>
      <c r="CU158" s="303"/>
      <c r="CV158" s="303"/>
      <c r="CW158" s="303"/>
      <c r="CX158" s="303"/>
      <c r="CY158" s="303"/>
      <c r="CZ158" s="303"/>
      <c r="DA158" s="303"/>
      <c r="DB158" s="303"/>
      <c r="DC158" s="303"/>
      <c r="DD158" s="303"/>
      <c r="DE158" s="303"/>
      <c r="DF158" s="303"/>
      <c r="DG158" s="303"/>
      <c r="DH158" s="303"/>
      <c r="DI158" s="303"/>
      <c r="DJ158" s="303"/>
      <c r="DK158" s="303"/>
      <c r="DL158" s="303"/>
      <c r="DM158" s="303"/>
      <c r="DN158" s="303"/>
      <c r="DO158" s="303"/>
      <c r="DP158" s="303"/>
      <c r="DQ158" s="303"/>
      <c r="DR158" s="303"/>
      <c r="DS158" s="303"/>
      <c r="DT158" s="303"/>
      <c r="DU158" s="303"/>
      <c r="DV158" s="303"/>
      <c r="DW158" s="303"/>
      <c r="DX158" s="303"/>
      <c r="DY158" s="303"/>
      <c r="DZ158" s="303"/>
      <c r="EA158" s="303"/>
      <c r="EB158" s="303"/>
      <c r="EC158" s="303"/>
      <c r="ED158" s="303"/>
      <c r="EE158" s="303"/>
      <c r="EF158" s="303"/>
      <c r="EG158" s="303"/>
      <c r="EH158" s="303"/>
      <c r="EI158" s="303"/>
      <c r="EJ158" s="303"/>
      <c r="EK158" s="303"/>
      <c r="EL158" s="303"/>
      <c r="EM158" s="303"/>
      <c r="EN158" s="303"/>
      <c r="EO158" s="303"/>
      <c r="EP158" s="303"/>
      <c r="EQ158" s="303"/>
      <c r="ER158" s="303"/>
      <c r="ES158" s="303"/>
      <c r="ET158" s="303"/>
      <c r="EU158" s="303"/>
      <c r="EV158" s="303"/>
      <c r="EW158" s="303"/>
      <c r="EX158" s="303"/>
      <c r="EY158" s="303"/>
      <c r="EZ158" s="303"/>
      <c r="FA158" s="303"/>
      <c r="FB158" s="303"/>
      <c r="FC158" s="303"/>
      <c r="FD158" s="303"/>
      <c r="FE158" s="303"/>
      <c r="FF158" s="260"/>
      <c r="FH158" s="260"/>
      <c r="FI158" s="260"/>
      <c r="FJ158" s="260"/>
      <c r="FK158" s="260"/>
      <c r="FL158" s="260"/>
      <c r="FM158" s="260"/>
      <c r="FN158" s="260"/>
      <c r="FO158" s="260"/>
    </row>
    <row r="159" spans="1:171" ht="15.75" customHeight="1">
      <c r="A159" s="303"/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3"/>
      <c r="AV159" s="303"/>
      <c r="AW159" s="303"/>
      <c r="AX159" s="303"/>
      <c r="AY159" s="303"/>
      <c r="AZ159" s="303"/>
      <c r="BA159" s="303"/>
      <c r="BB159" s="303"/>
      <c r="BC159" s="303"/>
      <c r="BD159" s="303"/>
      <c r="BE159" s="303"/>
      <c r="BF159" s="303"/>
      <c r="BG159" s="303"/>
      <c r="BH159" s="303"/>
      <c r="BI159" s="303"/>
      <c r="BJ159" s="303"/>
      <c r="BK159" s="303"/>
      <c r="BL159" s="303"/>
      <c r="BM159" s="303"/>
      <c r="BN159" s="303"/>
      <c r="BO159" s="303"/>
      <c r="BP159" s="303"/>
      <c r="BQ159" s="303"/>
      <c r="BR159" s="303"/>
      <c r="BS159" s="303"/>
      <c r="BT159" s="303"/>
      <c r="BU159" s="303"/>
      <c r="BV159" s="303"/>
      <c r="BW159" s="303"/>
      <c r="BX159" s="303"/>
      <c r="BY159" s="303"/>
      <c r="BZ159" s="303"/>
      <c r="CA159" s="303"/>
      <c r="CB159" s="303"/>
      <c r="CC159" s="303"/>
      <c r="CD159" s="303"/>
      <c r="CE159" s="303"/>
      <c r="CF159" s="303"/>
      <c r="CG159" s="303"/>
      <c r="CH159" s="303"/>
      <c r="CI159" s="303"/>
      <c r="CJ159" s="303"/>
      <c r="CK159" s="303"/>
      <c r="CL159" s="303"/>
      <c r="CM159" s="303"/>
      <c r="CN159" s="303"/>
      <c r="CO159" s="303"/>
      <c r="CP159" s="303"/>
      <c r="CQ159" s="303"/>
      <c r="CR159" s="303"/>
      <c r="CS159" s="303"/>
      <c r="CT159" s="303"/>
      <c r="CU159" s="303"/>
      <c r="CV159" s="303"/>
      <c r="CW159" s="303"/>
      <c r="CX159" s="303"/>
      <c r="CY159" s="303"/>
      <c r="CZ159" s="303"/>
      <c r="DA159" s="303"/>
      <c r="DB159" s="303"/>
      <c r="DC159" s="303"/>
      <c r="DD159" s="303"/>
      <c r="DE159" s="303"/>
      <c r="DF159" s="303"/>
      <c r="DG159" s="303"/>
      <c r="DH159" s="303"/>
      <c r="DI159" s="303"/>
      <c r="DJ159" s="303"/>
      <c r="DK159" s="303"/>
      <c r="DL159" s="303"/>
      <c r="DM159" s="303"/>
      <c r="DN159" s="303"/>
      <c r="DO159" s="303"/>
      <c r="DP159" s="303"/>
      <c r="DQ159" s="303"/>
      <c r="DR159" s="303"/>
      <c r="DS159" s="303"/>
      <c r="DT159" s="303"/>
      <c r="DU159" s="303"/>
      <c r="DV159" s="303"/>
      <c r="DW159" s="303"/>
      <c r="DX159" s="303"/>
      <c r="DY159" s="303"/>
      <c r="DZ159" s="303"/>
      <c r="EA159" s="303"/>
      <c r="EB159" s="303"/>
      <c r="EC159" s="303"/>
      <c r="ED159" s="303"/>
      <c r="EE159" s="303"/>
      <c r="EF159" s="303"/>
      <c r="EG159" s="303"/>
      <c r="EH159" s="303"/>
      <c r="EI159" s="303"/>
      <c r="EJ159" s="303"/>
      <c r="EK159" s="303"/>
      <c r="EL159" s="303"/>
      <c r="EM159" s="303"/>
      <c r="EN159" s="303"/>
      <c r="EO159" s="303"/>
      <c r="EP159" s="303"/>
      <c r="EQ159" s="303"/>
      <c r="ER159" s="303"/>
      <c r="ES159" s="303"/>
      <c r="ET159" s="303"/>
      <c r="EU159" s="303"/>
      <c r="EV159" s="303"/>
      <c r="EW159" s="303"/>
      <c r="EX159" s="303"/>
      <c r="EY159" s="303"/>
      <c r="EZ159" s="303"/>
      <c r="FA159" s="303"/>
      <c r="FB159" s="303"/>
      <c r="FC159" s="303"/>
      <c r="FD159" s="303"/>
      <c r="FE159" s="303"/>
      <c r="FF159" s="260"/>
      <c r="FH159" s="260"/>
      <c r="FI159" s="260"/>
      <c r="FJ159" s="260"/>
      <c r="FK159" s="260"/>
      <c r="FL159" s="260"/>
      <c r="FM159" s="260"/>
      <c r="FN159" s="260"/>
      <c r="FO159" s="260"/>
    </row>
    <row r="160" spans="1:171" ht="15.75" customHeight="1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03"/>
      <c r="AC160" s="303"/>
      <c r="AD160" s="303"/>
      <c r="AE160" s="303"/>
      <c r="AF160" s="303"/>
      <c r="AG160" s="303"/>
      <c r="AH160" s="303"/>
      <c r="AI160" s="303"/>
      <c r="AJ160" s="303"/>
      <c r="AK160" s="303"/>
      <c r="AL160" s="303"/>
      <c r="AM160" s="303"/>
      <c r="AN160" s="303"/>
      <c r="AO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  <c r="BB160" s="303"/>
      <c r="BC160" s="303"/>
      <c r="BD160" s="303"/>
      <c r="BE160" s="303"/>
      <c r="BF160" s="303"/>
      <c r="BG160" s="303"/>
      <c r="BH160" s="303"/>
      <c r="BI160" s="303"/>
      <c r="BJ160" s="303"/>
      <c r="BK160" s="303"/>
      <c r="BL160" s="303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  <c r="BY160" s="303"/>
      <c r="BZ160" s="303"/>
      <c r="CA160" s="303"/>
      <c r="CB160" s="303"/>
      <c r="CC160" s="303"/>
      <c r="CD160" s="303"/>
      <c r="CE160" s="303"/>
      <c r="CF160" s="303"/>
      <c r="CG160" s="303"/>
      <c r="CH160" s="303"/>
      <c r="CI160" s="303"/>
      <c r="CJ160" s="303"/>
      <c r="CK160" s="303"/>
      <c r="CL160" s="303"/>
      <c r="CM160" s="303"/>
      <c r="CN160" s="303"/>
      <c r="CO160" s="303"/>
      <c r="CP160" s="303"/>
      <c r="CQ160" s="303"/>
      <c r="CR160" s="303"/>
      <c r="CS160" s="303"/>
      <c r="CT160" s="303"/>
      <c r="CU160" s="303"/>
      <c r="CV160" s="303"/>
      <c r="CW160" s="303"/>
      <c r="CX160" s="303"/>
      <c r="CY160" s="303"/>
      <c r="CZ160" s="303"/>
      <c r="DA160" s="303"/>
      <c r="DB160" s="303"/>
      <c r="DC160" s="303"/>
      <c r="DD160" s="303"/>
      <c r="DE160" s="303"/>
      <c r="DF160" s="303"/>
      <c r="DG160" s="303"/>
      <c r="DH160" s="303"/>
      <c r="DI160" s="303"/>
      <c r="DJ160" s="303"/>
      <c r="DK160" s="303"/>
      <c r="DL160" s="303"/>
      <c r="DM160" s="303"/>
      <c r="DN160" s="303"/>
      <c r="DO160" s="303"/>
      <c r="DP160" s="303"/>
      <c r="DQ160" s="303"/>
      <c r="DR160" s="303"/>
      <c r="DS160" s="303"/>
      <c r="DT160" s="303"/>
      <c r="DU160" s="303"/>
      <c r="DV160" s="303"/>
      <c r="DW160" s="303"/>
      <c r="DX160" s="303"/>
      <c r="DY160" s="303"/>
      <c r="DZ160" s="303"/>
      <c r="EA160" s="303"/>
      <c r="EB160" s="303"/>
      <c r="EC160" s="303"/>
      <c r="ED160" s="303"/>
      <c r="EE160" s="303"/>
      <c r="EF160" s="303"/>
      <c r="EG160" s="303"/>
      <c r="EH160" s="303"/>
      <c r="EI160" s="303"/>
      <c r="EJ160" s="303"/>
      <c r="EK160" s="303"/>
      <c r="EL160" s="303"/>
      <c r="EM160" s="303"/>
      <c r="EN160" s="303"/>
      <c r="EO160" s="303"/>
      <c r="EP160" s="303"/>
      <c r="EQ160" s="303"/>
      <c r="ER160" s="303"/>
      <c r="ES160" s="303"/>
      <c r="ET160" s="303"/>
      <c r="EU160" s="303"/>
      <c r="EV160" s="303"/>
      <c r="EW160" s="303"/>
      <c r="EX160" s="303"/>
      <c r="EY160" s="303"/>
      <c r="EZ160" s="303"/>
      <c r="FA160" s="303"/>
      <c r="FB160" s="303"/>
      <c r="FC160" s="303"/>
      <c r="FD160" s="303"/>
      <c r="FE160" s="303"/>
      <c r="FF160" s="260"/>
      <c r="FH160" s="260"/>
      <c r="FI160" s="260"/>
      <c r="FJ160" s="260"/>
      <c r="FK160" s="260"/>
      <c r="FL160" s="260"/>
      <c r="FM160" s="260"/>
      <c r="FN160" s="260"/>
      <c r="FO160" s="260"/>
    </row>
    <row r="161" spans="1:171" ht="15.75" customHeight="1">
      <c r="A161" s="303"/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3"/>
      <c r="Y161" s="303"/>
      <c r="Z161" s="303"/>
      <c r="AA161" s="303"/>
      <c r="AB161" s="303"/>
      <c r="AC161" s="303"/>
      <c r="AD161" s="303"/>
      <c r="AE161" s="303"/>
      <c r="AF161" s="303"/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  <c r="AQ161" s="303"/>
      <c r="AR161" s="303"/>
      <c r="AS161" s="303"/>
      <c r="AT161" s="303"/>
      <c r="AU161" s="303"/>
      <c r="AV161" s="303"/>
      <c r="AW161" s="303"/>
      <c r="AX161" s="303"/>
      <c r="AY161" s="303"/>
      <c r="AZ161" s="303"/>
      <c r="BA161" s="303"/>
      <c r="BB161" s="303"/>
      <c r="BC161" s="303"/>
      <c r="BD161" s="303"/>
      <c r="BE161" s="303"/>
      <c r="BF161" s="303"/>
      <c r="BG161" s="303"/>
      <c r="BH161" s="303"/>
      <c r="BI161" s="303"/>
      <c r="BJ161" s="303"/>
      <c r="BK161" s="303"/>
      <c r="BL161" s="303"/>
      <c r="BM161" s="303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  <c r="BY161" s="303"/>
      <c r="BZ161" s="303"/>
      <c r="CA161" s="303"/>
      <c r="CB161" s="303"/>
      <c r="CC161" s="303"/>
      <c r="CD161" s="303"/>
      <c r="CE161" s="303"/>
      <c r="CF161" s="303"/>
      <c r="CG161" s="303"/>
      <c r="CH161" s="303"/>
      <c r="CI161" s="303"/>
      <c r="CJ161" s="303"/>
      <c r="CK161" s="303"/>
      <c r="CL161" s="303"/>
      <c r="CM161" s="303"/>
      <c r="CN161" s="303"/>
      <c r="CO161" s="303"/>
      <c r="CP161" s="303"/>
      <c r="CQ161" s="303"/>
      <c r="CR161" s="303"/>
      <c r="CS161" s="303"/>
      <c r="CT161" s="303"/>
      <c r="CU161" s="303"/>
      <c r="CV161" s="303"/>
      <c r="CW161" s="303"/>
      <c r="CX161" s="303"/>
      <c r="CY161" s="303"/>
      <c r="CZ161" s="303"/>
      <c r="DA161" s="303"/>
      <c r="DB161" s="303"/>
      <c r="DC161" s="303"/>
      <c r="DD161" s="303"/>
      <c r="DE161" s="303"/>
      <c r="DF161" s="303"/>
      <c r="DG161" s="303"/>
      <c r="DH161" s="303"/>
      <c r="DI161" s="303"/>
      <c r="DJ161" s="303"/>
      <c r="DK161" s="303"/>
      <c r="DL161" s="303"/>
      <c r="DM161" s="303"/>
      <c r="DN161" s="303"/>
      <c r="DO161" s="303"/>
      <c r="DP161" s="303"/>
      <c r="DQ161" s="303"/>
      <c r="DR161" s="303"/>
      <c r="DS161" s="303"/>
      <c r="DT161" s="303"/>
      <c r="DU161" s="303"/>
      <c r="DV161" s="303"/>
      <c r="DW161" s="303"/>
      <c r="DX161" s="303"/>
      <c r="DY161" s="303"/>
      <c r="DZ161" s="303"/>
      <c r="EA161" s="303"/>
      <c r="EB161" s="303"/>
      <c r="EC161" s="303"/>
      <c r="ED161" s="303"/>
      <c r="EE161" s="303"/>
      <c r="EF161" s="303"/>
      <c r="EG161" s="303"/>
      <c r="EH161" s="303"/>
      <c r="EI161" s="303"/>
      <c r="EJ161" s="303"/>
      <c r="EK161" s="303"/>
      <c r="EL161" s="303"/>
      <c r="EM161" s="303"/>
      <c r="EN161" s="303"/>
      <c r="EO161" s="303"/>
      <c r="EP161" s="303"/>
      <c r="EQ161" s="303"/>
      <c r="ER161" s="303"/>
      <c r="ES161" s="303"/>
      <c r="ET161" s="303"/>
      <c r="EU161" s="303"/>
      <c r="EV161" s="303"/>
      <c r="EW161" s="303"/>
      <c r="EX161" s="303"/>
      <c r="EY161" s="303"/>
      <c r="EZ161" s="303"/>
      <c r="FA161" s="303"/>
      <c r="FB161" s="303"/>
      <c r="FC161" s="303"/>
      <c r="FD161" s="303"/>
      <c r="FE161" s="303"/>
      <c r="FF161" s="260"/>
      <c r="FH161" s="260"/>
      <c r="FI161" s="260"/>
      <c r="FJ161" s="260"/>
      <c r="FK161" s="260"/>
      <c r="FL161" s="260"/>
      <c r="FM161" s="260"/>
      <c r="FN161" s="260"/>
      <c r="FO161" s="260"/>
    </row>
    <row r="162" spans="1:171" ht="15.75" customHeight="1">
      <c r="A162" s="303"/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  <c r="AA162" s="303"/>
      <c r="AB162" s="303"/>
      <c r="AC162" s="303"/>
      <c r="AD162" s="303"/>
      <c r="AE162" s="303"/>
      <c r="AF162" s="303"/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  <c r="BG162" s="303"/>
      <c r="BH162" s="303"/>
      <c r="BI162" s="303"/>
      <c r="BJ162" s="303"/>
      <c r="BK162" s="303"/>
      <c r="BL162" s="303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  <c r="BY162" s="303"/>
      <c r="BZ162" s="303"/>
      <c r="CA162" s="303"/>
      <c r="CB162" s="303"/>
      <c r="CC162" s="303"/>
      <c r="CD162" s="303"/>
      <c r="CE162" s="303"/>
      <c r="CF162" s="303"/>
      <c r="CG162" s="303"/>
      <c r="CH162" s="303"/>
      <c r="CI162" s="303"/>
      <c r="CJ162" s="303"/>
      <c r="CK162" s="303"/>
      <c r="CL162" s="303"/>
      <c r="CM162" s="303"/>
      <c r="CN162" s="303"/>
      <c r="CO162" s="303"/>
      <c r="CP162" s="303"/>
      <c r="CQ162" s="303"/>
      <c r="CR162" s="303"/>
      <c r="CS162" s="303"/>
      <c r="CT162" s="303"/>
      <c r="CU162" s="303"/>
      <c r="CV162" s="303"/>
      <c r="CW162" s="303"/>
      <c r="CX162" s="303"/>
      <c r="CY162" s="303"/>
      <c r="CZ162" s="303"/>
      <c r="DA162" s="303"/>
      <c r="DB162" s="303"/>
      <c r="DC162" s="303"/>
      <c r="DD162" s="303"/>
      <c r="DE162" s="303"/>
      <c r="DF162" s="303"/>
      <c r="DG162" s="303"/>
      <c r="DH162" s="303"/>
      <c r="DI162" s="303"/>
      <c r="DJ162" s="303"/>
      <c r="DK162" s="303"/>
      <c r="DL162" s="303"/>
      <c r="DM162" s="303"/>
      <c r="DN162" s="303"/>
      <c r="DO162" s="303"/>
      <c r="DP162" s="303"/>
      <c r="DQ162" s="303"/>
      <c r="DR162" s="303"/>
      <c r="DS162" s="303"/>
      <c r="DT162" s="303"/>
      <c r="DU162" s="303"/>
      <c r="DV162" s="303"/>
      <c r="DW162" s="303"/>
      <c r="DX162" s="303"/>
      <c r="DY162" s="303"/>
      <c r="DZ162" s="303"/>
      <c r="EA162" s="303"/>
      <c r="EB162" s="303"/>
      <c r="EC162" s="303"/>
      <c r="ED162" s="303"/>
      <c r="EE162" s="303"/>
      <c r="EF162" s="303"/>
      <c r="EG162" s="303"/>
      <c r="EH162" s="303"/>
      <c r="EI162" s="303"/>
      <c r="EJ162" s="303"/>
      <c r="EK162" s="303"/>
      <c r="EL162" s="303"/>
      <c r="EM162" s="303"/>
      <c r="EN162" s="303"/>
      <c r="EO162" s="303"/>
      <c r="EP162" s="303"/>
      <c r="EQ162" s="303"/>
      <c r="ER162" s="303"/>
      <c r="ES162" s="303"/>
      <c r="ET162" s="303"/>
      <c r="EU162" s="303"/>
      <c r="EV162" s="303"/>
      <c r="EW162" s="303"/>
      <c r="EX162" s="303"/>
      <c r="EY162" s="303"/>
      <c r="EZ162" s="303"/>
      <c r="FA162" s="303"/>
      <c r="FB162" s="303"/>
      <c r="FC162" s="303"/>
      <c r="FD162" s="303"/>
      <c r="FE162" s="303"/>
      <c r="FF162" s="260"/>
      <c r="FH162" s="260"/>
      <c r="FI162" s="260"/>
      <c r="FJ162" s="260"/>
      <c r="FK162" s="260"/>
      <c r="FL162" s="260"/>
      <c r="FM162" s="260"/>
      <c r="FN162" s="260"/>
      <c r="FO162" s="260"/>
    </row>
    <row r="163" spans="1:171" ht="15.75" customHeight="1">
      <c r="A163" s="303"/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3"/>
      <c r="S163" s="303"/>
      <c r="T163" s="303"/>
      <c r="U163" s="303"/>
      <c r="V163" s="303"/>
      <c r="W163" s="303"/>
      <c r="X163" s="303"/>
      <c r="Y163" s="303"/>
      <c r="Z163" s="303"/>
      <c r="AA163" s="303"/>
      <c r="AB163" s="303"/>
      <c r="AC163" s="303"/>
      <c r="AD163" s="303"/>
      <c r="AE163" s="303"/>
      <c r="AF163" s="303"/>
      <c r="AG163" s="303"/>
      <c r="AH163" s="303"/>
      <c r="AI163" s="303"/>
      <c r="AJ163" s="303"/>
      <c r="AK163" s="303"/>
      <c r="AL163" s="303"/>
      <c r="AM163" s="303"/>
      <c r="AN163" s="303"/>
      <c r="AO163" s="303"/>
      <c r="AP163" s="303"/>
      <c r="AQ163" s="303"/>
      <c r="AR163" s="303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3"/>
      <c r="BD163" s="303"/>
      <c r="BE163" s="303"/>
      <c r="BF163" s="303"/>
      <c r="BG163" s="303"/>
      <c r="BH163" s="303"/>
      <c r="BI163" s="303"/>
      <c r="BJ163" s="303"/>
      <c r="BK163" s="303"/>
      <c r="BL163" s="303"/>
      <c r="BM163" s="303"/>
      <c r="BN163" s="303"/>
      <c r="BO163" s="303"/>
      <c r="BP163" s="303"/>
      <c r="BQ163" s="303"/>
      <c r="BR163" s="303"/>
      <c r="BS163" s="303"/>
      <c r="BT163" s="303"/>
      <c r="BU163" s="303"/>
      <c r="BV163" s="303"/>
      <c r="BW163" s="303"/>
      <c r="BX163" s="303"/>
      <c r="BY163" s="303"/>
      <c r="BZ163" s="303"/>
      <c r="CA163" s="303"/>
      <c r="CB163" s="303"/>
      <c r="CC163" s="303"/>
      <c r="CD163" s="303"/>
      <c r="CE163" s="303"/>
      <c r="CF163" s="303"/>
      <c r="CG163" s="303"/>
      <c r="CH163" s="303"/>
      <c r="CI163" s="303"/>
      <c r="CJ163" s="303"/>
      <c r="CK163" s="303"/>
      <c r="CL163" s="303"/>
      <c r="CM163" s="303"/>
      <c r="CN163" s="303"/>
      <c r="CO163" s="303"/>
      <c r="CP163" s="303"/>
      <c r="CQ163" s="303"/>
      <c r="CR163" s="303"/>
      <c r="CS163" s="303"/>
      <c r="CT163" s="303"/>
      <c r="CU163" s="303"/>
      <c r="CV163" s="303"/>
      <c r="CW163" s="303"/>
      <c r="CX163" s="303"/>
      <c r="CY163" s="303"/>
      <c r="CZ163" s="303"/>
      <c r="DA163" s="303"/>
      <c r="DB163" s="303"/>
      <c r="DC163" s="303"/>
      <c r="DD163" s="303"/>
      <c r="DE163" s="303"/>
      <c r="DF163" s="303"/>
      <c r="DG163" s="303"/>
      <c r="DH163" s="303"/>
      <c r="DI163" s="303"/>
      <c r="DJ163" s="303"/>
      <c r="DK163" s="303"/>
      <c r="DL163" s="303"/>
      <c r="DM163" s="303"/>
      <c r="DN163" s="303"/>
      <c r="DO163" s="303"/>
      <c r="DP163" s="303"/>
      <c r="DQ163" s="303"/>
      <c r="DR163" s="303"/>
      <c r="DS163" s="303"/>
      <c r="DT163" s="303"/>
      <c r="DU163" s="303"/>
      <c r="DV163" s="303"/>
      <c r="DW163" s="303"/>
      <c r="DX163" s="303"/>
      <c r="DY163" s="303"/>
      <c r="DZ163" s="303"/>
      <c r="EA163" s="303"/>
      <c r="EB163" s="303"/>
      <c r="EC163" s="303"/>
      <c r="ED163" s="303"/>
      <c r="EE163" s="303"/>
      <c r="EF163" s="303"/>
      <c r="EG163" s="303"/>
      <c r="EH163" s="303"/>
      <c r="EI163" s="303"/>
      <c r="EJ163" s="303"/>
      <c r="EK163" s="303"/>
      <c r="EL163" s="303"/>
      <c r="EM163" s="303"/>
      <c r="EN163" s="303"/>
      <c r="EO163" s="303"/>
      <c r="EP163" s="303"/>
      <c r="EQ163" s="303"/>
      <c r="ER163" s="303"/>
      <c r="ES163" s="303"/>
      <c r="ET163" s="303"/>
      <c r="EU163" s="303"/>
      <c r="EV163" s="303"/>
      <c r="EW163" s="303"/>
      <c r="EX163" s="303"/>
      <c r="EY163" s="303"/>
      <c r="EZ163" s="303"/>
      <c r="FA163" s="303"/>
      <c r="FB163" s="303"/>
      <c r="FC163" s="303"/>
      <c r="FD163" s="303"/>
      <c r="FE163" s="303"/>
      <c r="FF163" s="260"/>
      <c r="FH163" s="260"/>
      <c r="FI163" s="260"/>
      <c r="FJ163" s="260"/>
      <c r="FK163" s="260"/>
      <c r="FL163" s="260"/>
      <c r="FM163" s="260"/>
      <c r="FN163" s="260"/>
      <c r="FO163" s="260"/>
    </row>
    <row r="164" spans="1:171" ht="15.75" customHeight="1">
      <c r="A164" s="303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3"/>
      <c r="BD164" s="303"/>
      <c r="BE164" s="303"/>
      <c r="BF164" s="303"/>
      <c r="BG164" s="303"/>
      <c r="BH164" s="303"/>
      <c r="BI164" s="303"/>
      <c r="BJ164" s="303"/>
      <c r="BK164" s="303"/>
      <c r="BL164" s="303"/>
      <c r="BM164" s="303"/>
      <c r="BN164" s="303"/>
      <c r="BO164" s="303"/>
      <c r="BP164" s="303"/>
      <c r="BQ164" s="303"/>
      <c r="BR164" s="303"/>
      <c r="BS164" s="303"/>
      <c r="BT164" s="303"/>
      <c r="BU164" s="303"/>
      <c r="BV164" s="303"/>
      <c r="BW164" s="303"/>
      <c r="BX164" s="303"/>
      <c r="BY164" s="303"/>
      <c r="BZ164" s="303"/>
      <c r="CA164" s="303"/>
      <c r="CB164" s="303"/>
      <c r="CC164" s="303"/>
      <c r="CD164" s="303"/>
      <c r="CE164" s="303"/>
      <c r="CF164" s="303"/>
      <c r="CG164" s="303"/>
      <c r="CH164" s="303"/>
      <c r="CI164" s="303"/>
      <c r="CJ164" s="303"/>
      <c r="CK164" s="303"/>
      <c r="CL164" s="303"/>
      <c r="CM164" s="303"/>
      <c r="CN164" s="303"/>
      <c r="CO164" s="303"/>
      <c r="CP164" s="303"/>
      <c r="CQ164" s="303"/>
      <c r="CR164" s="303"/>
      <c r="CS164" s="303"/>
      <c r="CT164" s="303"/>
      <c r="CU164" s="303"/>
      <c r="CV164" s="303"/>
      <c r="CW164" s="303"/>
      <c r="CX164" s="303"/>
      <c r="CY164" s="303"/>
      <c r="CZ164" s="303"/>
      <c r="DA164" s="303"/>
      <c r="DB164" s="303"/>
      <c r="DC164" s="303"/>
      <c r="DD164" s="303"/>
      <c r="DE164" s="303"/>
      <c r="DF164" s="303"/>
      <c r="DG164" s="303"/>
      <c r="DH164" s="303"/>
      <c r="DI164" s="303"/>
      <c r="DJ164" s="303"/>
      <c r="DK164" s="303"/>
      <c r="DL164" s="303"/>
      <c r="DM164" s="303"/>
      <c r="DN164" s="303"/>
      <c r="DO164" s="303"/>
      <c r="DP164" s="303"/>
      <c r="DQ164" s="303"/>
      <c r="DR164" s="303"/>
      <c r="DS164" s="303"/>
      <c r="DT164" s="303"/>
      <c r="DU164" s="303"/>
      <c r="DV164" s="303"/>
      <c r="DW164" s="303"/>
      <c r="DX164" s="303"/>
      <c r="DY164" s="303"/>
      <c r="DZ164" s="303"/>
      <c r="EA164" s="303"/>
      <c r="EB164" s="303"/>
      <c r="EC164" s="303"/>
      <c r="ED164" s="303"/>
      <c r="EE164" s="303"/>
      <c r="EF164" s="303"/>
      <c r="EG164" s="303"/>
      <c r="EH164" s="303"/>
      <c r="EI164" s="303"/>
      <c r="EJ164" s="303"/>
      <c r="EK164" s="303"/>
      <c r="EL164" s="303"/>
      <c r="EM164" s="303"/>
      <c r="EN164" s="303"/>
      <c r="EO164" s="303"/>
      <c r="EP164" s="303"/>
      <c r="EQ164" s="303"/>
      <c r="ER164" s="303"/>
      <c r="ES164" s="303"/>
      <c r="ET164" s="303"/>
      <c r="EU164" s="303"/>
      <c r="EV164" s="303"/>
      <c r="EW164" s="303"/>
      <c r="EX164" s="303"/>
      <c r="EY164" s="303"/>
      <c r="EZ164" s="303"/>
      <c r="FA164" s="303"/>
      <c r="FB164" s="303"/>
      <c r="FC164" s="303"/>
      <c r="FD164" s="303"/>
      <c r="FE164" s="303"/>
      <c r="FF164" s="260"/>
      <c r="FH164" s="260"/>
      <c r="FI164" s="260"/>
      <c r="FJ164" s="260"/>
      <c r="FK164" s="260"/>
      <c r="FL164" s="260"/>
      <c r="FM164" s="260"/>
      <c r="FN164" s="260"/>
      <c r="FO164" s="260"/>
    </row>
    <row r="165" spans="1:171" ht="15.75" customHeight="1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3"/>
      <c r="AS165" s="303"/>
      <c r="AT165" s="303"/>
      <c r="AU165" s="303"/>
      <c r="AV165" s="303"/>
      <c r="AW165" s="303"/>
      <c r="AX165" s="303"/>
      <c r="AY165" s="303"/>
      <c r="AZ165" s="303"/>
      <c r="BA165" s="303"/>
      <c r="BB165" s="303"/>
      <c r="BC165" s="303"/>
      <c r="BD165" s="303"/>
      <c r="BE165" s="303"/>
      <c r="BF165" s="303"/>
      <c r="BG165" s="303"/>
      <c r="BH165" s="303"/>
      <c r="BI165" s="303"/>
      <c r="BJ165" s="303"/>
      <c r="BK165" s="303"/>
      <c r="BL165" s="303"/>
      <c r="BM165" s="303"/>
      <c r="BN165" s="303"/>
      <c r="BO165" s="303"/>
      <c r="BP165" s="303"/>
      <c r="BQ165" s="303"/>
      <c r="BR165" s="303"/>
      <c r="BS165" s="303"/>
      <c r="BT165" s="303"/>
      <c r="BU165" s="303"/>
      <c r="BV165" s="303"/>
      <c r="BW165" s="303"/>
      <c r="BX165" s="303"/>
      <c r="BY165" s="303"/>
      <c r="BZ165" s="303"/>
      <c r="CA165" s="303"/>
      <c r="CB165" s="303"/>
      <c r="CC165" s="303"/>
      <c r="CD165" s="303"/>
      <c r="CE165" s="303"/>
      <c r="CF165" s="303"/>
      <c r="CG165" s="303"/>
      <c r="CH165" s="303"/>
      <c r="CI165" s="303"/>
      <c r="CJ165" s="303"/>
      <c r="CK165" s="303"/>
      <c r="CL165" s="303"/>
      <c r="CM165" s="303"/>
      <c r="CN165" s="303"/>
      <c r="CO165" s="303"/>
      <c r="CP165" s="303"/>
      <c r="CQ165" s="303"/>
      <c r="CR165" s="303"/>
      <c r="CS165" s="303"/>
      <c r="CT165" s="303"/>
      <c r="CU165" s="303"/>
      <c r="CV165" s="303"/>
      <c r="CW165" s="303"/>
      <c r="CX165" s="303"/>
      <c r="CY165" s="303"/>
      <c r="CZ165" s="303"/>
      <c r="DA165" s="303"/>
      <c r="DB165" s="303"/>
      <c r="DC165" s="303"/>
      <c r="DD165" s="303"/>
      <c r="DE165" s="303"/>
      <c r="DF165" s="303"/>
      <c r="DG165" s="303"/>
      <c r="DH165" s="303"/>
      <c r="DI165" s="303"/>
      <c r="DJ165" s="303"/>
      <c r="DK165" s="303"/>
      <c r="DL165" s="303"/>
      <c r="DM165" s="303"/>
      <c r="DN165" s="303"/>
      <c r="DO165" s="303"/>
      <c r="DP165" s="303"/>
      <c r="DQ165" s="303"/>
      <c r="DR165" s="303"/>
      <c r="DS165" s="303"/>
      <c r="DT165" s="303"/>
      <c r="DU165" s="303"/>
      <c r="DV165" s="303"/>
      <c r="DW165" s="303"/>
      <c r="DX165" s="303"/>
      <c r="DY165" s="303"/>
      <c r="DZ165" s="303"/>
      <c r="EA165" s="303"/>
      <c r="EB165" s="303"/>
      <c r="EC165" s="303"/>
      <c r="ED165" s="303"/>
      <c r="EE165" s="303"/>
      <c r="EF165" s="303"/>
      <c r="EG165" s="303"/>
      <c r="EH165" s="303"/>
      <c r="EI165" s="303"/>
      <c r="EJ165" s="303"/>
      <c r="EK165" s="303"/>
      <c r="EL165" s="303"/>
      <c r="EM165" s="303"/>
      <c r="EN165" s="303"/>
      <c r="EO165" s="303"/>
      <c r="EP165" s="303"/>
      <c r="EQ165" s="303"/>
      <c r="ER165" s="303"/>
      <c r="ES165" s="303"/>
      <c r="ET165" s="303"/>
      <c r="EU165" s="303"/>
      <c r="EV165" s="303"/>
      <c r="EW165" s="303"/>
      <c r="EX165" s="303"/>
      <c r="EY165" s="303"/>
      <c r="EZ165" s="303"/>
      <c r="FA165" s="303"/>
      <c r="FB165" s="303"/>
      <c r="FC165" s="303"/>
      <c r="FD165" s="303"/>
      <c r="FE165" s="303"/>
      <c r="FF165" s="260"/>
      <c r="FH165" s="260"/>
      <c r="FI165" s="260"/>
      <c r="FJ165" s="260"/>
      <c r="FK165" s="260"/>
      <c r="FL165" s="260"/>
      <c r="FM165" s="260"/>
      <c r="FN165" s="260"/>
      <c r="FO165" s="260"/>
    </row>
    <row r="166" spans="1:171" ht="15.75" customHeight="1">
      <c r="A166" s="303"/>
      <c r="B166" s="303"/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3"/>
      <c r="N166" s="303"/>
      <c r="O166" s="303"/>
      <c r="P166" s="303"/>
      <c r="Q166" s="303"/>
      <c r="R166" s="303"/>
      <c r="S166" s="303"/>
      <c r="T166" s="303"/>
      <c r="U166" s="303"/>
      <c r="V166" s="303"/>
      <c r="W166" s="303"/>
      <c r="X166" s="303"/>
      <c r="Y166" s="303"/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3"/>
      <c r="BD166" s="303"/>
      <c r="BE166" s="303"/>
      <c r="BF166" s="303"/>
      <c r="BG166" s="303"/>
      <c r="BH166" s="303"/>
      <c r="BI166" s="303"/>
      <c r="BJ166" s="303"/>
      <c r="BK166" s="303"/>
      <c r="BL166" s="303"/>
      <c r="BM166" s="303"/>
      <c r="BN166" s="303"/>
      <c r="BO166" s="303"/>
      <c r="BP166" s="303"/>
      <c r="BQ166" s="303"/>
      <c r="BR166" s="303"/>
      <c r="BS166" s="303"/>
      <c r="BT166" s="303"/>
      <c r="BU166" s="303"/>
      <c r="BV166" s="303"/>
      <c r="BW166" s="303"/>
      <c r="BX166" s="303"/>
      <c r="BY166" s="303"/>
      <c r="BZ166" s="303"/>
      <c r="CA166" s="303"/>
      <c r="CB166" s="303"/>
      <c r="CC166" s="303"/>
      <c r="CD166" s="303"/>
      <c r="CE166" s="303"/>
      <c r="CF166" s="303"/>
      <c r="CG166" s="303"/>
      <c r="CH166" s="303"/>
      <c r="CI166" s="303"/>
      <c r="CJ166" s="303"/>
      <c r="CK166" s="303"/>
      <c r="CL166" s="303"/>
      <c r="CM166" s="303"/>
      <c r="CN166" s="303"/>
      <c r="CO166" s="303"/>
      <c r="CP166" s="303"/>
      <c r="CQ166" s="303"/>
      <c r="CR166" s="303"/>
      <c r="CS166" s="303"/>
      <c r="CT166" s="303"/>
      <c r="CU166" s="303"/>
      <c r="CV166" s="303"/>
      <c r="CW166" s="303"/>
      <c r="CX166" s="303"/>
      <c r="CY166" s="303"/>
      <c r="CZ166" s="303"/>
      <c r="DA166" s="303"/>
      <c r="DB166" s="303"/>
      <c r="DC166" s="303"/>
      <c r="DD166" s="303"/>
      <c r="DE166" s="303"/>
      <c r="DF166" s="303"/>
      <c r="DG166" s="303"/>
      <c r="DH166" s="303"/>
      <c r="DI166" s="303"/>
      <c r="DJ166" s="303"/>
      <c r="DK166" s="303"/>
      <c r="DL166" s="303"/>
      <c r="DM166" s="303"/>
      <c r="DN166" s="303"/>
      <c r="DO166" s="303"/>
      <c r="DP166" s="303"/>
      <c r="DQ166" s="303"/>
      <c r="DR166" s="303"/>
      <c r="DS166" s="303"/>
      <c r="DT166" s="303"/>
      <c r="DU166" s="303"/>
      <c r="DV166" s="303"/>
      <c r="DW166" s="303"/>
      <c r="DX166" s="303"/>
      <c r="DY166" s="303"/>
      <c r="DZ166" s="303"/>
      <c r="EA166" s="303"/>
      <c r="EB166" s="303"/>
      <c r="EC166" s="303"/>
      <c r="ED166" s="303"/>
      <c r="EE166" s="303"/>
      <c r="EF166" s="303"/>
      <c r="EG166" s="303"/>
      <c r="EH166" s="303"/>
      <c r="EI166" s="303"/>
      <c r="EJ166" s="303"/>
      <c r="EK166" s="303"/>
      <c r="EL166" s="303"/>
      <c r="EM166" s="303"/>
      <c r="EN166" s="303"/>
      <c r="EO166" s="303"/>
      <c r="EP166" s="303"/>
      <c r="EQ166" s="303"/>
      <c r="ER166" s="303"/>
      <c r="ES166" s="303"/>
      <c r="ET166" s="303"/>
      <c r="EU166" s="303"/>
      <c r="EV166" s="303"/>
      <c r="EW166" s="303"/>
      <c r="EX166" s="303"/>
      <c r="EY166" s="303"/>
      <c r="EZ166" s="303"/>
      <c r="FA166" s="303"/>
      <c r="FB166" s="303"/>
      <c r="FC166" s="303"/>
      <c r="FD166" s="303"/>
      <c r="FE166" s="303"/>
      <c r="FF166" s="260"/>
      <c r="FH166" s="260"/>
      <c r="FI166" s="260"/>
      <c r="FJ166" s="260"/>
      <c r="FK166" s="260"/>
      <c r="FL166" s="260"/>
      <c r="FM166" s="260"/>
      <c r="FN166" s="260"/>
      <c r="FO166" s="260"/>
    </row>
    <row r="167" spans="1:171" ht="15.75" customHeight="1">
      <c r="A167" s="303"/>
      <c r="B167" s="303"/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  <c r="AA167" s="303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3"/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03"/>
      <c r="BC167" s="303"/>
      <c r="BD167" s="303"/>
      <c r="BE167" s="303"/>
      <c r="BF167" s="303"/>
      <c r="BG167" s="303"/>
      <c r="BH167" s="303"/>
      <c r="BI167" s="303"/>
      <c r="BJ167" s="303"/>
      <c r="BK167" s="303"/>
      <c r="BL167" s="303"/>
      <c r="BM167" s="303"/>
      <c r="BN167" s="303"/>
      <c r="BO167" s="303"/>
      <c r="BP167" s="303"/>
      <c r="BQ167" s="303"/>
      <c r="BR167" s="303"/>
      <c r="BS167" s="303"/>
      <c r="BT167" s="303"/>
      <c r="BU167" s="303"/>
      <c r="BV167" s="303"/>
      <c r="BW167" s="303"/>
      <c r="BX167" s="303"/>
      <c r="BY167" s="303"/>
      <c r="BZ167" s="303"/>
      <c r="CA167" s="303"/>
      <c r="CB167" s="303"/>
      <c r="CC167" s="303"/>
      <c r="CD167" s="303"/>
      <c r="CE167" s="303"/>
      <c r="CF167" s="303"/>
      <c r="CG167" s="303"/>
      <c r="CH167" s="303"/>
      <c r="CI167" s="303"/>
      <c r="CJ167" s="303"/>
      <c r="CK167" s="303"/>
      <c r="CL167" s="303"/>
      <c r="CM167" s="303"/>
      <c r="CN167" s="303"/>
      <c r="CO167" s="303"/>
      <c r="CP167" s="303"/>
      <c r="CQ167" s="303"/>
      <c r="CR167" s="303"/>
      <c r="CS167" s="303"/>
      <c r="CT167" s="303"/>
      <c r="CU167" s="303"/>
      <c r="CV167" s="303"/>
      <c r="CW167" s="303"/>
      <c r="CX167" s="303"/>
      <c r="CY167" s="303"/>
      <c r="CZ167" s="303"/>
      <c r="DA167" s="303"/>
      <c r="DB167" s="303"/>
      <c r="DC167" s="303"/>
      <c r="DD167" s="303"/>
      <c r="DE167" s="303"/>
      <c r="DF167" s="303"/>
      <c r="DG167" s="303"/>
      <c r="DH167" s="303"/>
      <c r="DI167" s="303"/>
      <c r="DJ167" s="303"/>
      <c r="DK167" s="303"/>
      <c r="DL167" s="303"/>
      <c r="DM167" s="303"/>
      <c r="DN167" s="303"/>
      <c r="DO167" s="303"/>
      <c r="DP167" s="303"/>
      <c r="DQ167" s="303"/>
      <c r="DR167" s="303"/>
      <c r="DS167" s="303"/>
      <c r="DT167" s="303"/>
      <c r="DU167" s="303"/>
      <c r="DV167" s="303"/>
      <c r="DW167" s="303"/>
      <c r="DX167" s="303"/>
      <c r="DY167" s="303"/>
      <c r="DZ167" s="303"/>
      <c r="EA167" s="303"/>
      <c r="EB167" s="303"/>
      <c r="EC167" s="303"/>
      <c r="ED167" s="303"/>
      <c r="EE167" s="303"/>
      <c r="EF167" s="303"/>
      <c r="EG167" s="303"/>
      <c r="EH167" s="303"/>
      <c r="EI167" s="303"/>
      <c r="EJ167" s="303"/>
      <c r="EK167" s="303"/>
      <c r="EL167" s="303"/>
      <c r="EM167" s="303"/>
      <c r="EN167" s="303"/>
      <c r="EO167" s="303"/>
      <c r="EP167" s="303"/>
      <c r="EQ167" s="303"/>
      <c r="ER167" s="303"/>
      <c r="ES167" s="303"/>
      <c r="ET167" s="303"/>
      <c r="EU167" s="303"/>
      <c r="EV167" s="303"/>
      <c r="EW167" s="303"/>
      <c r="EX167" s="303"/>
      <c r="EY167" s="303"/>
      <c r="EZ167" s="303"/>
      <c r="FA167" s="303"/>
      <c r="FB167" s="303"/>
      <c r="FC167" s="303"/>
      <c r="FD167" s="303"/>
      <c r="FE167" s="303"/>
      <c r="FF167" s="260"/>
      <c r="FH167" s="260"/>
      <c r="FI167" s="260"/>
      <c r="FJ167" s="260"/>
      <c r="FK167" s="260"/>
      <c r="FL167" s="260"/>
      <c r="FM167" s="260"/>
      <c r="FN167" s="260"/>
      <c r="FO167" s="260"/>
    </row>
    <row r="168" spans="1:171" ht="15.75" customHeight="1">
      <c r="A168" s="303"/>
      <c r="B168" s="303"/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  <c r="Y168" s="303"/>
      <c r="Z168" s="303"/>
      <c r="AA168" s="303"/>
      <c r="AB168" s="303"/>
      <c r="AC168" s="303"/>
      <c r="AD168" s="303"/>
      <c r="AE168" s="303"/>
      <c r="AF168" s="303"/>
      <c r="AG168" s="303"/>
      <c r="AH168" s="303"/>
      <c r="AI168" s="303"/>
      <c r="AJ168" s="303"/>
      <c r="AK168" s="303"/>
      <c r="AL168" s="303"/>
      <c r="AM168" s="303"/>
      <c r="AN168" s="303"/>
      <c r="AO168" s="303"/>
      <c r="AP168" s="303"/>
      <c r="AQ168" s="303"/>
      <c r="AR168" s="303"/>
      <c r="AS168" s="303"/>
      <c r="AT168" s="303"/>
      <c r="AU168" s="303"/>
      <c r="AV168" s="303"/>
      <c r="AW168" s="303"/>
      <c r="AX168" s="303"/>
      <c r="AY168" s="303"/>
      <c r="AZ168" s="303"/>
      <c r="BA168" s="303"/>
      <c r="BB168" s="303"/>
      <c r="BC168" s="303"/>
      <c r="BD168" s="303"/>
      <c r="BE168" s="303"/>
      <c r="BF168" s="303"/>
      <c r="BG168" s="303"/>
      <c r="BH168" s="303"/>
      <c r="BI168" s="303"/>
      <c r="BJ168" s="303"/>
      <c r="BK168" s="303"/>
      <c r="BL168" s="303"/>
      <c r="BM168" s="303"/>
      <c r="BN168" s="303"/>
      <c r="BO168" s="303"/>
      <c r="BP168" s="303"/>
      <c r="BQ168" s="303"/>
      <c r="BR168" s="303"/>
      <c r="BS168" s="303"/>
      <c r="BT168" s="303"/>
      <c r="BU168" s="303"/>
      <c r="BV168" s="303"/>
      <c r="BW168" s="303"/>
      <c r="BX168" s="303"/>
      <c r="BY168" s="303"/>
      <c r="BZ168" s="303"/>
      <c r="CA168" s="303"/>
      <c r="CB168" s="303"/>
      <c r="CC168" s="303"/>
      <c r="CD168" s="303"/>
      <c r="CE168" s="303"/>
      <c r="CF168" s="303"/>
      <c r="CG168" s="303"/>
      <c r="CH168" s="303"/>
      <c r="CI168" s="303"/>
      <c r="CJ168" s="303"/>
      <c r="CK168" s="303"/>
      <c r="CL168" s="303"/>
      <c r="CM168" s="303"/>
      <c r="CN168" s="303"/>
      <c r="CO168" s="303"/>
      <c r="CP168" s="303"/>
      <c r="CQ168" s="303"/>
      <c r="CR168" s="303"/>
      <c r="CS168" s="303"/>
      <c r="CT168" s="303"/>
      <c r="CU168" s="303"/>
      <c r="CV168" s="303"/>
      <c r="CW168" s="303"/>
      <c r="CX168" s="303"/>
      <c r="CY168" s="303"/>
      <c r="CZ168" s="303"/>
      <c r="DA168" s="303"/>
      <c r="DB168" s="303"/>
      <c r="DC168" s="303"/>
      <c r="DD168" s="303"/>
      <c r="DE168" s="303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303"/>
      <c r="DR168" s="303"/>
      <c r="DS168" s="303"/>
      <c r="DT168" s="303"/>
      <c r="DU168" s="303"/>
      <c r="DV168" s="303"/>
      <c r="DW168" s="303"/>
      <c r="DX168" s="303"/>
      <c r="DY168" s="303"/>
      <c r="DZ168" s="303"/>
      <c r="EA168" s="303"/>
      <c r="EB168" s="303"/>
      <c r="EC168" s="303"/>
      <c r="ED168" s="303"/>
      <c r="EE168" s="303"/>
      <c r="EF168" s="303"/>
      <c r="EG168" s="303"/>
      <c r="EH168" s="303"/>
      <c r="EI168" s="303"/>
      <c r="EJ168" s="303"/>
      <c r="EK168" s="303"/>
      <c r="EL168" s="303"/>
      <c r="EM168" s="303"/>
      <c r="EN168" s="303"/>
      <c r="EO168" s="303"/>
      <c r="EP168" s="303"/>
      <c r="EQ168" s="303"/>
      <c r="ER168" s="303"/>
      <c r="ES168" s="303"/>
      <c r="ET168" s="303"/>
      <c r="EU168" s="303"/>
      <c r="EV168" s="303"/>
      <c r="EW168" s="303"/>
      <c r="EX168" s="303"/>
      <c r="EY168" s="303"/>
      <c r="EZ168" s="303"/>
      <c r="FA168" s="303"/>
      <c r="FB168" s="303"/>
      <c r="FC168" s="303"/>
      <c r="FD168" s="303"/>
      <c r="FE168" s="303"/>
      <c r="FF168" s="260"/>
      <c r="FH168" s="260"/>
      <c r="FI168" s="260"/>
      <c r="FJ168" s="260"/>
      <c r="FK168" s="260"/>
      <c r="FL168" s="260"/>
      <c r="FM168" s="260"/>
      <c r="FN168" s="260"/>
      <c r="FO168" s="260"/>
    </row>
    <row r="169" spans="1:171" ht="15.75" customHeight="1">
      <c r="A169" s="303"/>
      <c r="B169" s="303"/>
      <c r="C169" s="303"/>
      <c r="D169" s="303"/>
      <c r="E169" s="303"/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303"/>
      <c r="AC169" s="303"/>
      <c r="AD169" s="303"/>
      <c r="AE169" s="303"/>
      <c r="AF169" s="303"/>
      <c r="AG169" s="303"/>
      <c r="AH169" s="303"/>
      <c r="AI169" s="303"/>
      <c r="AJ169" s="303"/>
      <c r="AK169" s="303"/>
      <c r="AL169" s="303"/>
      <c r="AM169" s="303"/>
      <c r="AN169" s="303"/>
      <c r="AO169" s="303"/>
      <c r="AP169" s="303"/>
      <c r="AQ169" s="303"/>
      <c r="AR169" s="303"/>
      <c r="AS169" s="303"/>
      <c r="AT169" s="303"/>
      <c r="AU169" s="303"/>
      <c r="AV169" s="303"/>
      <c r="AW169" s="303"/>
      <c r="AX169" s="303"/>
      <c r="AY169" s="303"/>
      <c r="AZ169" s="303"/>
      <c r="BA169" s="303"/>
      <c r="BB169" s="303"/>
      <c r="BC169" s="303"/>
      <c r="BD169" s="303"/>
      <c r="BE169" s="303"/>
      <c r="BF169" s="303"/>
      <c r="BG169" s="303"/>
      <c r="BH169" s="303"/>
      <c r="BI169" s="303"/>
      <c r="BJ169" s="303"/>
      <c r="BK169" s="303"/>
      <c r="BL169" s="303"/>
      <c r="BM169" s="303"/>
      <c r="BN169" s="303"/>
      <c r="BO169" s="303"/>
      <c r="BP169" s="303"/>
      <c r="BQ169" s="303"/>
      <c r="BR169" s="303"/>
      <c r="BS169" s="303"/>
      <c r="BT169" s="303"/>
      <c r="BU169" s="303"/>
      <c r="BV169" s="303"/>
      <c r="BW169" s="303"/>
      <c r="BX169" s="303"/>
      <c r="BY169" s="303"/>
      <c r="BZ169" s="303"/>
      <c r="CA169" s="303"/>
      <c r="CB169" s="303"/>
      <c r="CC169" s="303"/>
      <c r="CD169" s="303"/>
      <c r="CE169" s="303"/>
      <c r="CF169" s="303"/>
      <c r="CG169" s="303"/>
      <c r="CH169" s="303"/>
      <c r="CI169" s="303"/>
      <c r="CJ169" s="303"/>
      <c r="CK169" s="303"/>
      <c r="CL169" s="303"/>
      <c r="CM169" s="303"/>
      <c r="CN169" s="303"/>
      <c r="CO169" s="303"/>
      <c r="CP169" s="303"/>
      <c r="CQ169" s="303"/>
      <c r="CR169" s="303"/>
      <c r="CS169" s="303"/>
      <c r="CT169" s="303"/>
      <c r="CU169" s="303"/>
      <c r="CV169" s="303"/>
      <c r="CW169" s="303"/>
      <c r="CX169" s="303"/>
      <c r="CY169" s="303"/>
      <c r="CZ169" s="303"/>
      <c r="DA169" s="303"/>
      <c r="DB169" s="303"/>
      <c r="DC169" s="303"/>
      <c r="DD169" s="303"/>
      <c r="DE169" s="303"/>
      <c r="DF169" s="303"/>
      <c r="DG169" s="303"/>
      <c r="DH169" s="303"/>
      <c r="DI169" s="303"/>
      <c r="DJ169" s="303"/>
      <c r="DK169" s="303"/>
      <c r="DL169" s="303"/>
      <c r="DM169" s="303"/>
      <c r="DN169" s="303"/>
      <c r="DO169" s="303"/>
      <c r="DP169" s="303"/>
      <c r="DQ169" s="303"/>
      <c r="DR169" s="303"/>
      <c r="DS169" s="303"/>
      <c r="DT169" s="303"/>
      <c r="DU169" s="303"/>
      <c r="DV169" s="303"/>
      <c r="DW169" s="303"/>
      <c r="DX169" s="303"/>
      <c r="DY169" s="303"/>
      <c r="DZ169" s="303"/>
      <c r="EA169" s="303"/>
      <c r="EB169" s="303"/>
      <c r="EC169" s="303"/>
      <c r="ED169" s="303"/>
      <c r="EE169" s="303"/>
      <c r="EF169" s="303"/>
      <c r="EG169" s="303"/>
      <c r="EH169" s="303"/>
      <c r="EI169" s="303"/>
      <c r="EJ169" s="303"/>
      <c r="EK169" s="303"/>
      <c r="EL169" s="303"/>
      <c r="EM169" s="303"/>
      <c r="EN169" s="303"/>
      <c r="EO169" s="303"/>
      <c r="EP169" s="303"/>
      <c r="EQ169" s="303"/>
      <c r="ER169" s="303"/>
      <c r="ES169" s="303"/>
      <c r="ET169" s="303"/>
      <c r="EU169" s="303"/>
      <c r="EV169" s="303"/>
      <c r="EW169" s="303"/>
      <c r="EX169" s="303"/>
      <c r="EY169" s="303"/>
      <c r="EZ169" s="303"/>
      <c r="FA169" s="303"/>
      <c r="FB169" s="303"/>
      <c r="FC169" s="303"/>
      <c r="FD169" s="303"/>
      <c r="FE169" s="303"/>
      <c r="FF169" s="260"/>
      <c r="FH169" s="260"/>
      <c r="FI169" s="260"/>
      <c r="FJ169" s="260"/>
      <c r="FK169" s="260"/>
      <c r="FL169" s="260"/>
      <c r="FM169" s="260"/>
      <c r="FN169" s="260"/>
      <c r="FO169" s="260"/>
    </row>
    <row r="170" spans="1:171" ht="15.75" customHeight="1">
      <c r="A170" s="303"/>
      <c r="B170" s="303"/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303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3"/>
      <c r="BA170" s="303"/>
      <c r="BB170" s="303"/>
      <c r="BC170" s="303"/>
      <c r="BD170" s="303"/>
      <c r="BE170" s="303"/>
      <c r="BF170" s="303"/>
      <c r="BG170" s="303"/>
      <c r="BH170" s="303"/>
      <c r="BI170" s="303"/>
      <c r="BJ170" s="303"/>
      <c r="BK170" s="303"/>
      <c r="BL170" s="303"/>
      <c r="BM170" s="303"/>
      <c r="BN170" s="303"/>
      <c r="BO170" s="303"/>
      <c r="BP170" s="303"/>
      <c r="BQ170" s="303"/>
      <c r="BR170" s="303"/>
      <c r="BS170" s="303"/>
      <c r="BT170" s="303"/>
      <c r="BU170" s="303"/>
      <c r="BV170" s="303"/>
      <c r="BW170" s="303"/>
      <c r="BX170" s="303"/>
      <c r="BY170" s="303"/>
      <c r="BZ170" s="303"/>
      <c r="CA170" s="303"/>
      <c r="CB170" s="303"/>
      <c r="CC170" s="303"/>
      <c r="CD170" s="303"/>
      <c r="CE170" s="303"/>
      <c r="CF170" s="303"/>
      <c r="CG170" s="303"/>
      <c r="CH170" s="303"/>
      <c r="CI170" s="303"/>
      <c r="CJ170" s="303"/>
      <c r="CK170" s="303"/>
      <c r="CL170" s="303"/>
      <c r="CM170" s="303"/>
      <c r="CN170" s="303"/>
      <c r="CO170" s="303"/>
      <c r="CP170" s="303"/>
      <c r="CQ170" s="303"/>
      <c r="CR170" s="303"/>
      <c r="CS170" s="303"/>
      <c r="CT170" s="303"/>
      <c r="CU170" s="303"/>
      <c r="CV170" s="303"/>
      <c r="CW170" s="303"/>
      <c r="CX170" s="303"/>
      <c r="CY170" s="303"/>
      <c r="CZ170" s="303"/>
      <c r="DA170" s="303"/>
      <c r="DB170" s="303"/>
      <c r="DC170" s="303"/>
      <c r="DD170" s="303"/>
      <c r="DE170" s="303"/>
      <c r="DF170" s="303"/>
      <c r="DG170" s="303"/>
      <c r="DH170" s="303"/>
      <c r="DI170" s="303"/>
      <c r="DJ170" s="303"/>
      <c r="DK170" s="303"/>
      <c r="DL170" s="303"/>
      <c r="DM170" s="303"/>
      <c r="DN170" s="303"/>
      <c r="DO170" s="303"/>
      <c r="DP170" s="303"/>
      <c r="DQ170" s="303"/>
      <c r="DR170" s="303"/>
      <c r="DS170" s="303"/>
      <c r="DT170" s="303"/>
      <c r="DU170" s="303"/>
      <c r="DV170" s="303"/>
      <c r="DW170" s="303"/>
      <c r="DX170" s="303"/>
      <c r="DY170" s="303"/>
      <c r="DZ170" s="303"/>
      <c r="EA170" s="303"/>
      <c r="EB170" s="303"/>
      <c r="EC170" s="303"/>
      <c r="ED170" s="303"/>
      <c r="EE170" s="303"/>
      <c r="EF170" s="303"/>
      <c r="EG170" s="303"/>
      <c r="EH170" s="303"/>
      <c r="EI170" s="303"/>
      <c r="EJ170" s="303"/>
      <c r="EK170" s="303"/>
      <c r="EL170" s="303"/>
      <c r="EM170" s="303"/>
      <c r="EN170" s="303"/>
      <c r="EO170" s="303"/>
      <c r="EP170" s="303"/>
      <c r="EQ170" s="303"/>
      <c r="ER170" s="303"/>
      <c r="ES170" s="303"/>
      <c r="ET170" s="303"/>
      <c r="EU170" s="303"/>
      <c r="EV170" s="303"/>
      <c r="EW170" s="303"/>
      <c r="EX170" s="303"/>
      <c r="EY170" s="303"/>
      <c r="EZ170" s="303"/>
      <c r="FA170" s="303"/>
      <c r="FB170" s="303"/>
      <c r="FC170" s="303"/>
      <c r="FD170" s="303"/>
      <c r="FE170" s="303"/>
      <c r="FF170" s="260"/>
      <c r="FH170" s="260"/>
      <c r="FI170" s="260"/>
      <c r="FJ170" s="260"/>
      <c r="FK170" s="260"/>
      <c r="FL170" s="260"/>
      <c r="FM170" s="260"/>
      <c r="FN170" s="260"/>
      <c r="FO170" s="260"/>
    </row>
    <row r="171" spans="1:171" ht="15.75" customHeight="1">
      <c r="A171" s="303"/>
      <c r="B171" s="303"/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  <c r="BB171" s="303"/>
      <c r="BC171" s="303"/>
      <c r="BD171" s="303"/>
      <c r="BE171" s="303"/>
      <c r="BF171" s="303"/>
      <c r="BG171" s="303"/>
      <c r="BH171" s="303"/>
      <c r="BI171" s="303"/>
      <c r="BJ171" s="303"/>
      <c r="BK171" s="303"/>
      <c r="BL171" s="303"/>
      <c r="BM171" s="303"/>
      <c r="BN171" s="303"/>
      <c r="BO171" s="303"/>
      <c r="BP171" s="303"/>
      <c r="BQ171" s="303"/>
      <c r="BR171" s="303"/>
      <c r="BS171" s="303"/>
      <c r="BT171" s="303"/>
      <c r="BU171" s="303"/>
      <c r="BV171" s="303"/>
      <c r="BW171" s="303"/>
      <c r="BX171" s="303"/>
      <c r="BY171" s="303"/>
      <c r="BZ171" s="303"/>
      <c r="CA171" s="303"/>
      <c r="CB171" s="303"/>
      <c r="CC171" s="303"/>
      <c r="CD171" s="303"/>
      <c r="CE171" s="303"/>
      <c r="CF171" s="303"/>
      <c r="CG171" s="303"/>
      <c r="CH171" s="303"/>
      <c r="CI171" s="303"/>
      <c r="CJ171" s="303"/>
      <c r="CK171" s="303"/>
      <c r="CL171" s="303"/>
      <c r="CM171" s="303"/>
      <c r="CN171" s="303"/>
      <c r="CO171" s="303"/>
      <c r="CP171" s="303"/>
      <c r="CQ171" s="303"/>
      <c r="CR171" s="303"/>
      <c r="CS171" s="303"/>
      <c r="CT171" s="303"/>
      <c r="CU171" s="303"/>
      <c r="CV171" s="303"/>
      <c r="CW171" s="303"/>
      <c r="CX171" s="303"/>
      <c r="CY171" s="303"/>
      <c r="CZ171" s="303"/>
      <c r="DA171" s="303"/>
      <c r="DB171" s="303"/>
      <c r="DC171" s="303"/>
      <c r="DD171" s="303"/>
      <c r="DE171" s="303"/>
      <c r="DF171" s="303"/>
      <c r="DG171" s="303"/>
      <c r="DH171" s="303"/>
      <c r="DI171" s="303"/>
      <c r="DJ171" s="303"/>
      <c r="DK171" s="303"/>
      <c r="DL171" s="303"/>
      <c r="DM171" s="303"/>
      <c r="DN171" s="303"/>
      <c r="DO171" s="303"/>
      <c r="DP171" s="303"/>
      <c r="DQ171" s="303"/>
      <c r="DR171" s="303"/>
      <c r="DS171" s="303"/>
      <c r="DT171" s="303"/>
      <c r="DU171" s="303"/>
      <c r="DV171" s="303"/>
      <c r="DW171" s="303"/>
      <c r="DX171" s="303"/>
      <c r="DY171" s="303"/>
      <c r="DZ171" s="303"/>
      <c r="EA171" s="303"/>
      <c r="EB171" s="303"/>
      <c r="EC171" s="303"/>
      <c r="ED171" s="303"/>
      <c r="EE171" s="303"/>
      <c r="EF171" s="303"/>
      <c r="EG171" s="303"/>
      <c r="EH171" s="303"/>
      <c r="EI171" s="303"/>
      <c r="EJ171" s="303"/>
      <c r="EK171" s="303"/>
      <c r="EL171" s="303"/>
      <c r="EM171" s="303"/>
      <c r="EN171" s="303"/>
      <c r="EO171" s="303"/>
      <c r="EP171" s="303"/>
      <c r="EQ171" s="303"/>
      <c r="ER171" s="303"/>
      <c r="ES171" s="303"/>
      <c r="ET171" s="303"/>
      <c r="EU171" s="303"/>
      <c r="EV171" s="303"/>
      <c r="EW171" s="303"/>
      <c r="EX171" s="303"/>
      <c r="EY171" s="303"/>
      <c r="EZ171" s="303"/>
      <c r="FA171" s="303"/>
      <c r="FB171" s="303"/>
      <c r="FC171" s="303"/>
      <c r="FD171" s="303"/>
      <c r="FE171" s="303"/>
      <c r="FF171" s="260"/>
      <c r="FH171" s="260"/>
      <c r="FI171" s="260"/>
      <c r="FJ171" s="260"/>
      <c r="FK171" s="260"/>
      <c r="FL171" s="260"/>
      <c r="FM171" s="260"/>
      <c r="FN171" s="260"/>
      <c r="FO171" s="260"/>
    </row>
    <row r="172" spans="1:171" ht="15.75" customHeight="1">
      <c r="A172" s="303"/>
      <c r="B172" s="303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03"/>
      <c r="AC172" s="303"/>
      <c r="AD172" s="303"/>
      <c r="AE172" s="303"/>
      <c r="AF172" s="303"/>
      <c r="AG172" s="303"/>
      <c r="AH172" s="303"/>
      <c r="AI172" s="303"/>
      <c r="AJ172" s="303"/>
      <c r="AK172" s="303"/>
      <c r="AL172" s="303"/>
      <c r="AM172" s="303"/>
      <c r="AN172" s="303"/>
      <c r="AO172" s="303"/>
      <c r="AP172" s="303"/>
      <c r="AQ172" s="303"/>
      <c r="AR172" s="303"/>
      <c r="AS172" s="303"/>
      <c r="AT172" s="303"/>
      <c r="AU172" s="303"/>
      <c r="AV172" s="303"/>
      <c r="AW172" s="303"/>
      <c r="AX172" s="303"/>
      <c r="AY172" s="303"/>
      <c r="AZ172" s="303"/>
      <c r="BA172" s="303"/>
      <c r="BB172" s="303"/>
      <c r="BC172" s="303"/>
      <c r="BD172" s="303"/>
      <c r="BE172" s="303"/>
      <c r="BF172" s="303"/>
      <c r="BG172" s="303"/>
      <c r="BH172" s="303"/>
      <c r="BI172" s="303"/>
      <c r="BJ172" s="303"/>
      <c r="BK172" s="303"/>
      <c r="BL172" s="303"/>
      <c r="BM172" s="303"/>
      <c r="BN172" s="303"/>
      <c r="BO172" s="303"/>
      <c r="BP172" s="303"/>
      <c r="BQ172" s="303"/>
      <c r="BR172" s="303"/>
      <c r="BS172" s="303"/>
      <c r="BT172" s="303"/>
      <c r="BU172" s="303"/>
      <c r="BV172" s="303"/>
      <c r="BW172" s="303"/>
      <c r="BX172" s="303"/>
      <c r="BY172" s="303"/>
      <c r="BZ172" s="303"/>
      <c r="CA172" s="303"/>
      <c r="CB172" s="303"/>
      <c r="CC172" s="303"/>
      <c r="CD172" s="303"/>
      <c r="CE172" s="303"/>
      <c r="CF172" s="303"/>
      <c r="CG172" s="303"/>
      <c r="CH172" s="303"/>
      <c r="CI172" s="303"/>
      <c r="CJ172" s="303"/>
      <c r="CK172" s="303"/>
      <c r="CL172" s="303"/>
      <c r="CM172" s="303"/>
      <c r="CN172" s="303"/>
      <c r="CO172" s="303"/>
      <c r="CP172" s="303"/>
      <c r="CQ172" s="303"/>
      <c r="CR172" s="303"/>
      <c r="CS172" s="303"/>
      <c r="CT172" s="303"/>
      <c r="CU172" s="303"/>
      <c r="CV172" s="303"/>
      <c r="CW172" s="303"/>
      <c r="CX172" s="303"/>
      <c r="CY172" s="303"/>
      <c r="CZ172" s="303"/>
      <c r="DA172" s="303"/>
      <c r="DB172" s="303"/>
      <c r="DC172" s="303"/>
      <c r="DD172" s="303"/>
      <c r="DE172" s="303"/>
      <c r="DF172" s="303"/>
      <c r="DG172" s="303"/>
      <c r="DH172" s="303"/>
      <c r="DI172" s="303"/>
      <c r="DJ172" s="303"/>
      <c r="DK172" s="303"/>
      <c r="DL172" s="303"/>
      <c r="DM172" s="303"/>
      <c r="DN172" s="303"/>
      <c r="DO172" s="303"/>
      <c r="DP172" s="303"/>
      <c r="DQ172" s="303"/>
      <c r="DR172" s="303"/>
      <c r="DS172" s="303"/>
      <c r="DT172" s="303"/>
      <c r="DU172" s="303"/>
      <c r="DV172" s="303"/>
      <c r="DW172" s="303"/>
      <c r="DX172" s="303"/>
      <c r="DY172" s="303"/>
      <c r="DZ172" s="303"/>
      <c r="EA172" s="303"/>
      <c r="EB172" s="303"/>
      <c r="EC172" s="303"/>
      <c r="ED172" s="303"/>
      <c r="EE172" s="303"/>
      <c r="EF172" s="303"/>
      <c r="EG172" s="303"/>
      <c r="EH172" s="303"/>
      <c r="EI172" s="303"/>
      <c r="EJ172" s="303"/>
      <c r="EK172" s="303"/>
      <c r="EL172" s="303"/>
      <c r="EM172" s="303"/>
      <c r="EN172" s="303"/>
      <c r="EO172" s="303"/>
      <c r="EP172" s="303"/>
      <c r="EQ172" s="303"/>
      <c r="ER172" s="303"/>
      <c r="ES172" s="303"/>
      <c r="ET172" s="303"/>
      <c r="EU172" s="303"/>
      <c r="EV172" s="303"/>
      <c r="EW172" s="303"/>
      <c r="EX172" s="303"/>
      <c r="EY172" s="303"/>
      <c r="EZ172" s="303"/>
      <c r="FA172" s="303"/>
      <c r="FB172" s="303"/>
      <c r="FC172" s="303"/>
      <c r="FD172" s="303"/>
      <c r="FE172" s="303"/>
      <c r="FF172" s="260"/>
      <c r="FH172" s="260"/>
      <c r="FI172" s="260"/>
      <c r="FJ172" s="260"/>
      <c r="FK172" s="260"/>
      <c r="FL172" s="260"/>
      <c r="FM172" s="260"/>
      <c r="FN172" s="260"/>
      <c r="FO172" s="260"/>
    </row>
    <row r="173" spans="1:171" ht="15.75" customHeight="1">
      <c r="A173" s="303"/>
      <c r="B173" s="303"/>
      <c r="C173" s="303"/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  <c r="AA173" s="303"/>
      <c r="AB173" s="303"/>
      <c r="AC173" s="303"/>
      <c r="AD173" s="303"/>
      <c r="AE173" s="303"/>
      <c r="AF173" s="303"/>
      <c r="AG173" s="303"/>
      <c r="AH173" s="303"/>
      <c r="AI173" s="303"/>
      <c r="AJ173" s="303"/>
      <c r="AK173" s="303"/>
      <c r="AL173" s="303"/>
      <c r="AM173" s="303"/>
      <c r="AN173" s="303"/>
      <c r="AO173" s="303"/>
      <c r="AP173" s="303"/>
      <c r="AQ173" s="303"/>
      <c r="AR173" s="303"/>
      <c r="AS173" s="303"/>
      <c r="AT173" s="303"/>
      <c r="AU173" s="303"/>
      <c r="AV173" s="303"/>
      <c r="AW173" s="303"/>
      <c r="AX173" s="303"/>
      <c r="AY173" s="303"/>
      <c r="AZ173" s="303"/>
      <c r="BA173" s="303"/>
      <c r="BB173" s="303"/>
      <c r="BC173" s="303"/>
      <c r="BD173" s="303"/>
      <c r="BE173" s="303"/>
      <c r="BF173" s="303"/>
      <c r="BG173" s="303"/>
      <c r="BH173" s="303"/>
      <c r="BI173" s="303"/>
      <c r="BJ173" s="303"/>
      <c r="BK173" s="303"/>
      <c r="BL173" s="303"/>
      <c r="BM173" s="303"/>
      <c r="BN173" s="303"/>
      <c r="BO173" s="303"/>
      <c r="BP173" s="303"/>
      <c r="BQ173" s="303"/>
      <c r="BR173" s="303"/>
      <c r="BS173" s="303"/>
      <c r="BT173" s="303"/>
      <c r="BU173" s="303"/>
      <c r="BV173" s="303"/>
      <c r="BW173" s="303"/>
      <c r="BX173" s="303"/>
      <c r="BY173" s="303"/>
      <c r="BZ173" s="303"/>
      <c r="CA173" s="303"/>
      <c r="CB173" s="303"/>
      <c r="CC173" s="303"/>
      <c r="CD173" s="303"/>
      <c r="CE173" s="303"/>
      <c r="CF173" s="303"/>
      <c r="CG173" s="303"/>
      <c r="CH173" s="303"/>
      <c r="CI173" s="303"/>
      <c r="CJ173" s="303"/>
      <c r="CK173" s="303"/>
      <c r="CL173" s="303"/>
      <c r="CM173" s="303"/>
      <c r="CN173" s="303"/>
      <c r="CO173" s="303"/>
      <c r="CP173" s="303"/>
      <c r="CQ173" s="303"/>
      <c r="CR173" s="303"/>
      <c r="CS173" s="303"/>
      <c r="CT173" s="303"/>
      <c r="CU173" s="303"/>
      <c r="CV173" s="303"/>
      <c r="CW173" s="303"/>
      <c r="CX173" s="303"/>
      <c r="CY173" s="303"/>
      <c r="CZ173" s="303"/>
      <c r="DA173" s="303"/>
      <c r="DB173" s="303"/>
      <c r="DC173" s="303"/>
      <c r="DD173" s="303"/>
      <c r="DE173" s="303"/>
      <c r="DF173" s="303"/>
      <c r="DG173" s="303"/>
      <c r="DH173" s="303"/>
      <c r="DI173" s="303"/>
      <c r="DJ173" s="303"/>
      <c r="DK173" s="303"/>
      <c r="DL173" s="303"/>
      <c r="DM173" s="303"/>
      <c r="DN173" s="303"/>
      <c r="DO173" s="303"/>
      <c r="DP173" s="303"/>
      <c r="DQ173" s="303"/>
      <c r="DR173" s="303"/>
      <c r="DS173" s="303"/>
      <c r="DT173" s="303"/>
      <c r="DU173" s="303"/>
      <c r="DV173" s="303"/>
      <c r="DW173" s="303"/>
      <c r="DX173" s="303"/>
      <c r="DY173" s="303"/>
      <c r="DZ173" s="303"/>
      <c r="EA173" s="303"/>
      <c r="EB173" s="303"/>
      <c r="EC173" s="303"/>
      <c r="ED173" s="303"/>
      <c r="EE173" s="303"/>
      <c r="EF173" s="303"/>
      <c r="EG173" s="303"/>
      <c r="EH173" s="303"/>
      <c r="EI173" s="303"/>
      <c r="EJ173" s="303"/>
      <c r="EK173" s="303"/>
      <c r="EL173" s="303"/>
      <c r="EM173" s="303"/>
      <c r="EN173" s="303"/>
      <c r="EO173" s="303"/>
      <c r="EP173" s="303"/>
      <c r="EQ173" s="303"/>
      <c r="ER173" s="303"/>
      <c r="ES173" s="303"/>
      <c r="ET173" s="303"/>
      <c r="EU173" s="303"/>
      <c r="EV173" s="303"/>
      <c r="EW173" s="303"/>
      <c r="EX173" s="303"/>
      <c r="EY173" s="303"/>
      <c r="EZ173" s="303"/>
      <c r="FA173" s="303"/>
      <c r="FB173" s="303"/>
      <c r="FC173" s="303"/>
      <c r="FD173" s="303"/>
      <c r="FE173" s="303"/>
      <c r="FF173" s="260"/>
      <c r="FH173" s="260"/>
      <c r="FI173" s="260"/>
      <c r="FJ173" s="260"/>
      <c r="FK173" s="260"/>
      <c r="FL173" s="260"/>
      <c r="FM173" s="260"/>
      <c r="FN173" s="260"/>
      <c r="FO173" s="260"/>
    </row>
    <row r="174" spans="1:171" ht="15.75" customHeight="1">
      <c r="A174" s="303"/>
      <c r="B174" s="303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  <c r="AA174" s="303"/>
      <c r="AB174" s="303"/>
      <c r="AC174" s="303"/>
      <c r="AD174" s="303"/>
      <c r="AE174" s="303"/>
      <c r="AF174" s="303"/>
      <c r="AG174" s="303"/>
      <c r="AH174" s="303"/>
      <c r="AI174" s="303"/>
      <c r="AJ174" s="303"/>
      <c r="AK174" s="303"/>
      <c r="AL174" s="303"/>
      <c r="AM174" s="303"/>
      <c r="AN174" s="303"/>
      <c r="AO174" s="303"/>
      <c r="AP174" s="303"/>
      <c r="AQ174" s="303"/>
      <c r="AR174" s="303"/>
      <c r="AS174" s="303"/>
      <c r="AT174" s="303"/>
      <c r="AU174" s="303"/>
      <c r="AV174" s="303"/>
      <c r="AW174" s="303"/>
      <c r="AX174" s="303"/>
      <c r="AY174" s="303"/>
      <c r="AZ174" s="303"/>
      <c r="BA174" s="303"/>
      <c r="BB174" s="303"/>
      <c r="BC174" s="303"/>
      <c r="BD174" s="303"/>
      <c r="BE174" s="303"/>
      <c r="BF174" s="303"/>
      <c r="BG174" s="303"/>
      <c r="BH174" s="303"/>
      <c r="BI174" s="303"/>
      <c r="BJ174" s="303"/>
      <c r="BK174" s="303"/>
      <c r="BL174" s="303"/>
      <c r="BM174" s="303"/>
      <c r="BN174" s="303"/>
      <c r="BO174" s="303"/>
      <c r="BP174" s="303"/>
      <c r="BQ174" s="303"/>
      <c r="BR174" s="303"/>
      <c r="BS174" s="303"/>
      <c r="BT174" s="303"/>
      <c r="BU174" s="303"/>
      <c r="BV174" s="303"/>
      <c r="BW174" s="303"/>
      <c r="BX174" s="303"/>
      <c r="BY174" s="303"/>
      <c r="BZ174" s="303"/>
      <c r="CA174" s="303"/>
      <c r="CB174" s="303"/>
      <c r="CC174" s="303"/>
      <c r="CD174" s="303"/>
      <c r="CE174" s="303"/>
      <c r="CF174" s="303"/>
      <c r="CG174" s="303"/>
      <c r="CH174" s="303"/>
      <c r="CI174" s="303"/>
      <c r="CJ174" s="303"/>
      <c r="CK174" s="303"/>
      <c r="CL174" s="303"/>
      <c r="CM174" s="303"/>
      <c r="CN174" s="303"/>
      <c r="CO174" s="303"/>
      <c r="CP174" s="303"/>
      <c r="CQ174" s="303"/>
      <c r="CR174" s="303"/>
      <c r="CS174" s="303"/>
      <c r="CT174" s="303"/>
      <c r="CU174" s="303"/>
      <c r="CV174" s="303"/>
      <c r="CW174" s="303"/>
      <c r="CX174" s="303"/>
      <c r="CY174" s="303"/>
      <c r="CZ174" s="303"/>
      <c r="DA174" s="303"/>
      <c r="DB174" s="303"/>
      <c r="DC174" s="303"/>
      <c r="DD174" s="303"/>
      <c r="DE174" s="303"/>
      <c r="DF174" s="303"/>
      <c r="DG174" s="303"/>
      <c r="DH174" s="303"/>
      <c r="DI174" s="303"/>
      <c r="DJ174" s="303"/>
      <c r="DK174" s="303"/>
      <c r="DL174" s="303"/>
      <c r="DM174" s="303"/>
      <c r="DN174" s="303"/>
      <c r="DO174" s="303"/>
      <c r="DP174" s="303"/>
      <c r="DQ174" s="303"/>
      <c r="DR174" s="303"/>
      <c r="DS174" s="303"/>
      <c r="DT174" s="303"/>
      <c r="DU174" s="303"/>
      <c r="DV174" s="303"/>
      <c r="DW174" s="303"/>
      <c r="DX174" s="303"/>
      <c r="DY174" s="303"/>
      <c r="DZ174" s="303"/>
      <c r="EA174" s="303"/>
      <c r="EB174" s="303"/>
      <c r="EC174" s="303"/>
      <c r="ED174" s="303"/>
      <c r="EE174" s="303"/>
      <c r="EF174" s="303"/>
      <c r="EG174" s="303"/>
      <c r="EH174" s="303"/>
      <c r="EI174" s="303"/>
      <c r="EJ174" s="303"/>
      <c r="EK174" s="303"/>
      <c r="EL174" s="303"/>
      <c r="EM174" s="303"/>
      <c r="EN174" s="303"/>
      <c r="EO174" s="303"/>
      <c r="EP174" s="303"/>
      <c r="EQ174" s="303"/>
      <c r="ER174" s="303"/>
      <c r="ES174" s="303"/>
      <c r="ET174" s="303"/>
      <c r="EU174" s="303"/>
      <c r="EV174" s="303"/>
      <c r="EW174" s="303"/>
      <c r="EX174" s="303"/>
      <c r="EY174" s="303"/>
      <c r="EZ174" s="303"/>
      <c r="FA174" s="303"/>
      <c r="FB174" s="303"/>
      <c r="FC174" s="303"/>
      <c r="FD174" s="303"/>
      <c r="FE174" s="303"/>
      <c r="FF174" s="260"/>
      <c r="FH174" s="260"/>
      <c r="FI174" s="260"/>
      <c r="FJ174" s="260"/>
      <c r="FK174" s="260"/>
      <c r="FL174" s="260"/>
      <c r="FM174" s="260"/>
      <c r="FN174" s="260"/>
      <c r="FO174" s="260"/>
    </row>
    <row r="175" spans="1:171" ht="15.75" customHeight="1">
      <c r="A175" s="303"/>
      <c r="B175" s="303"/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03"/>
      <c r="AD175" s="303"/>
      <c r="AE175" s="303"/>
      <c r="AF175" s="303"/>
      <c r="AG175" s="303"/>
      <c r="AH175" s="303"/>
      <c r="AI175" s="303"/>
      <c r="AJ175" s="303"/>
      <c r="AK175" s="303"/>
      <c r="AL175" s="303"/>
      <c r="AM175" s="303"/>
      <c r="AN175" s="303"/>
      <c r="AO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303"/>
      <c r="BB175" s="303"/>
      <c r="BC175" s="303"/>
      <c r="BD175" s="303"/>
      <c r="BE175" s="303"/>
      <c r="BF175" s="303"/>
      <c r="BG175" s="303"/>
      <c r="BH175" s="303"/>
      <c r="BI175" s="303"/>
      <c r="BJ175" s="303"/>
      <c r="BK175" s="303"/>
      <c r="BL175" s="303"/>
      <c r="BM175" s="303"/>
      <c r="BN175" s="303"/>
      <c r="BO175" s="303"/>
      <c r="BP175" s="303"/>
      <c r="BQ175" s="303"/>
      <c r="BR175" s="303"/>
      <c r="BS175" s="303"/>
      <c r="BT175" s="303"/>
      <c r="BU175" s="303"/>
      <c r="BV175" s="303"/>
      <c r="BW175" s="303"/>
      <c r="BX175" s="303"/>
      <c r="BY175" s="303"/>
      <c r="BZ175" s="303"/>
      <c r="CA175" s="303"/>
      <c r="CB175" s="303"/>
      <c r="CC175" s="303"/>
      <c r="CD175" s="303"/>
      <c r="CE175" s="303"/>
      <c r="CF175" s="303"/>
      <c r="CG175" s="303"/>
      <c r="CH175" s="303"/>
      <c r="CI175" s="303"/>
      <c r="CJ175" s="303"/>
      <c r="CK175" s="303"/>
      <c r="CL175" s="303"/>
      <c r="CM175" s="303"/>
      <c r="CN175" s="303"/>
      <c r="CO175" s="303"/>
      <c r="CP175" s="303"/>
      <c r="CQ175" s="303"/>
      <c r="CR175" s="303"/>
      <c r="CS175" s="303"/>
      <c r="CT175" s="303"/>
      <c r="CU175" s="303"/>
      <c r="CV175" s="303"/>
      <c r="CW175" s="303"/>
      <c r="CX175" s="303"/>
      <c r="CY175" s="303"/>
      <c r="CZ175" s="303"/>
      <c r="DA175" s="303"/>
      <c r="DB175" s="303"/>
      <c r="DC175" s="303"/>
      <c r="DD175" s="303"/>
      <c r="DE175" s="303"/>
      <c r="DF175" s="303"/>
      <c r="DG175" s="303"/>
      <c r="DH175" s="303"/>
      <c r="DI175" s="303"/>
      <c r="DJ175" s="303"/>
      <c r="DK175" s="303"/>
      <c r="DL175" s="303"/>
      <c r="DM175" s="303"/>
      <c r="DN175" s="303"/>
      <c r="DO175" s="303"/>
      <c r="DP175" s="303"/>
      <c r="DQ175" s="303"/>
      <c r="DR175" s="303"/>
      <c r="DS175" s="303"/>
      <c r="DT175" s="303"/>
      <c r="DU175" s="303"/>
      <c r="DV175" s="303"/>
      <c r="DW175" s="303"/>
      <c r="DX175" s="303"/>
      <c r="DY175" s="303"/>
      <c r="DZ175" s="303"/>
      <c r="EA175" s="303"/>
      <c r="EB175" s="303"/>
      <c r="EC175" s="303"/>
      <c r="ED175" s="303"/>
      <c r="EE175" s="303"/>
      <c r="EF175" s="303"/>
      <c r="EG175" s="303"/>
      <c r="EH175" s="303"/>
      <c r="EI175" s="303"/>
      <c r="EJ175" s="303"/>
      <c r="EK175" s="303"/>
      <c r="EL175" s="303"/>
      <c r="EM175" s="303"/>
      <c r="EN175" s="303"/>
      <c r="EO175" s="303"/>
      <c r="EP175" s="303"/>
      <c r="EQ175" s="303"/>
      <c r="ER175" s="303"/>
      <c r="ES175" s="303"/>
      <c r="ET175" s="303"/>
      <c r="EU175" s="303"/>
      <c r="EV175" s="303"/>
      <c r="EW175" s="303"/>
      <c r="EX175" s="303"/>
      <c r="EY175" s="303"/>
      <c r="EZ175" s="303"/>
      <c r="FA175" s="303"/>
      <c r="FB175" s="303"/>
      <c r="FC175" s="303"/>
      <c r="FD175" s="303"/>
      <c r="FE175" s="303"/>
      <c r="FF175" s="260"/>
      <c r="FH175" s="260"/>
      <c r="FI175" s="260"/>
      <c r="FJ175" s="260"/>
      <c r="FK175" s="260"/>
      <c r="FL175" s="260"/>
      <c r="FM175" s="260"/>
      <c r="FN175" s="260"/>
      <c r="FO175" s="260"/>
    </row>
    <row r="176" spans="1:171" ht="15.75" customHeight="1">
      <c r="A176" s="303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03"/>
      <c r="AC176" s="303"/>
      <c r="AD176" s="303"/>
      <c r="AE176" s="303"/>
      <c r="AF176" s="303"/>
      <c r="AG176" s="303"/>
      <c r="AH176" s="303"/>
      <c r="AI176" s="303"/>
      <c r="AJ176" s="303"/>
      <c r="AK176" s="303"/>
      <c r="AL176" s="303"/>
      <c r="AM176" s="303"/>
      <c r="AN176" s="303"/>
      <c r="AO176" s="303"/>
      <c r="AP176" s="303"/>
      <c r="AQ176" s="303"/>
      <c r="AR176" s="303"/>
      <c r="AS176" s="303"/>
      <c r="AT176" s="303"/>
      <c r="AU176" s="303"/>
      <c r="AV176" s="303"/>
      <c r="AW176" s="303"/>
      <c r="AX176" s="303"/>
      <c r="AY176" s="303"/>
      <c r="AZ176" s="303"/>
      <c r="BA176" s="303"/>
      <c r="BB176" s="303"/>
      <c r="BC176" s="303"/>
      <c r="BD176" s="303"/>
      <c r="BE176" s="303"/>
      <c r="BF176" s="303"/>
      <c r="BG176" s="303"/>
      <c r="BH176" s="303"/>
      <c r="BI176" s="303"/>
      <c r="BJ176" s="303"/>
      <c r="BK176" s="303"/>
      <c r="BL176" s="303"/>
      <c r="BM176" s="303"/>
      <c r="BN176" s="303"/>
      <c r="BO176" s="303"/>
      <c r="BP176" s="303"/>
      <c r="BQ176" s="303"/>
      <c r="BR176" s="303"/>
      <c r="BS176" s="303"/>
      <c r="BT176" s="303"/>
      <c r="BU176" s="303"/>
      <c r="BV176" s="303"/>
      <c r="BW176" s="303"/>
      <c r="BX176" s="303"/>
      <c r="BY176" s="303"/>
      <c r="BZ176" s="303"/>
      <c r="CA176" s="303"/>
      <c r="CB176" s="303"/>
      <c r="CC176" s="303"/>
      <c r="CD176" s="303"/>
      <c r="CE176" s="303"/>
      <c r="CF176" s="303"/>
      <c r="CG176" s="303"/>
      <c r="CH176" s="303"/>
      <c r="CI176" s="303"/>
      <c r="CJ176" s="303"/>
      <c r="CK176" s="303"/>
      <c r="CL176" s="303"/>
      <c r="CM176" s="303"/>
      <c r="CN176" s="303"/>
      <c r="CO176" s="303"/>
      <c r="CP176" s="303"/>
      <c r="CQ176" s="303"/>
      <c r="CR176" s="303"/>
      <c r="CS176" s="303"/>
      <c r="CT176" s="303"/>
      <c r="CU176" s="303"/>
      <c r="CV176" s="303"/>
      <c r="CW176" s="303"/>
      <c r="CX176" s="303"/>
      <c r="CY176" s="303"/>
      <c r="CZ176" s="303"/>
      <c r="DA176" s="303"/>
      <c r="DB176" s="303"/>
      <c r="DC176" s="303"/>
      <c r="DD176" s="303"/>
      <c r="DE176" s="303"/>
      <c r="DF176" s="303"/>
      <c r="DG176" s="303"/>
      <c r="DH176" s="303"/>
      <c r="DI176" s="303"/>
      <c r="DJ176" s="303"/>
      <c r="DK176" s="303"/>
      <c r="DL176" s="303"/>
      <c r="DM176" s="303"/>
      <c r="DN176" s="303"/>
      <c r="DO176" s="303"/>
      <c r="DP176" s="303"/>
      <c r="DQ176" s="303"/>
      <c r="DR176" s="303"/>
      <c r="DS176" s="303"/>
      <c r="DT176" s="303"/>
      <c r="DU176" s="303"/>
      <c r="DV176" s="303"/>
      <c r="DW176" s="303"/>
      <c r="DX176" s="303"/>
      <c r="DY176" s="303"/>
      <c r="DZ176" s="303"/>
      <c r="EA176" s="303"/>
      <c r="EB176" s="303"/>
      <c r="EC176" s="303"/>
      <c r="ED176" s="303"/>
      <c r="EE176" s="303"/>
      <c r="EF176" s="303"/>
      <c r="EG176" s="303"/>
      <c r="EH176" s="303"/>
      <c r="EI176" s="303"/>
      <c r="EJ176" s="303"/>
      <c r="EK176" s="303"/>
      <c r="EL176" s="303"/>
      <c r="EM176" s="303"/>
      <c r="EN176" s="303"/>
      <c r="EO176" s="303"/>
      <c r="EP176" s="303"/>
      <c r="EQ176" s="303"/>
      <c r="ER176" s="303"/>
      <c r="ES176" s="303"/>
      <c r="ET176" s="303"/>
      <c r="EU176" s="303"/>
      <c r="EV176" s="303"/>
      <c r="EW176" s="303"/>
      <c r="EX176" s="303"/>
      <c r="EY176" s="303"/>
      <c r="EZ176" s="303"/>
      <c r="FA176" s="303"/>
      <c r="FB176" s="303"/>
      <c r="FC176" s="303"/>
      <c r="FD176" s="303"/>
      <c r="FE176" s="303"/>
      <c r="FF176" s="260"/>
      <c r="FH176" s="260"/>
      <c r="FI176" s="260"/>
      <c r="FJ176" s="260"/>
      <c r="FK176" s="260"/>
      <c r="FL176" s="260"/>
      <c r="FM176" s="260"/>
      <c r="FN176" s="260"/>
      <c r="FO176" s="260"/>
    </row>
    <row r="177" spans="1:171" ht="15.75" customHeight="1">
      <c r="A177" s="303"/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03"/>
      <c r="AC177" s="303"/>
      <c r="AD177" s="303"/>
      <c r="AE177" s="303"/>
      <c r="AF177" s="303"/>
      <c r="AG177" s="303"/>
      <c r="AH177" s="303"/>
      <c r="AI177" s="303"/>
      <c r="AJ177" s="303"/>
      <c r="AK177" s="303"/>
      <c r="AL177" s="303"/>
      <c r="AM177" s="303"/>
      <c r="AN177" s="303"/>
      <c r="AO177" s="303"/>
      <c r="AP177" s="303"/>
      <c r="AQ177" s="303"/>
      <c r="AR177" s="303"/>
      <c r="AS177" s="303"/>
      <c r="AT177" s="303"/>
      <c r="AU177" s="303"/>
      <c r="AV177" s="303"/>
      <c r="AW177" s="303"/>
      <c r="AX177" s="303"/>
      <c r="AY177" s="303"/>
      <c r="AZ177" s="303"/>
      <c r="BA177" s="303"/>
      <c r="BB177" s="303"/>
      <c r="BC177" s="303"/>
      <c r="BD177" s="303"/>
      <c r="BE177" s="303"/>
      <c r="BF177" s="303"/>
      <c r="BG177" s="303"/>
      <c r="BH177" s="303"/>
      <c r="BI177" s="303"/>
      <c r="BJ177" s="303"/>
      <c r="BK177" s="303"/>
      <c r="BL177" s="303"/>
      <c r="BM177" s="303"/>
      <c r="BN177" s="303"/>
      <c r="BO177" s="303"/>
      <c r="BP177" s="303"/>
      <c r="BQ177" s="303"/>
      <c r="BR177" s="303"/>
      <c r="BS177" s="303"/>
      <c r="BT177" s="303"/>
      <c r="BU177" s="303"/>
      <c r="BV177" s="303"/>
      <c r="BW177" s="303"/>
      <c r="BX177" s="303"/>
      <c r="BY177" s="303"/>
      <c r="BZ177" s="303"/>
      <c r="CA177" s="303"/>
      <c r="CB177" s="303"/>
      <c r="CC177" s="303"/>
      <c r="CD177" s="303"/>
      <c r="CE177" s="303"/>
      <c r="CF177" s="303"/>
      <c r="CG177" s="303"/>
      <c r="CH177" s="303"/>
      <c r="CI177" s="303"/>
      <c r="CJ177" s="303"/>
      <c r="CK177" s="303"/>
      <c r="CL177" s="303"/>
      <c r="CM177" s="303"/>
      <c r="CN177" s="303"/>
      <c r="CO177" s="303"/>
      <c r="CP177" s="303"/>
      <c r="CQ177" s="303"/>
      <c r="CR177" s="303"/>
      <c r="CS177" s="303"/>
      <c r="CT177" s="303"/>
      <c r="CU177" s="303"/>
      <c r="CV177" s="303"/>
      <c r="CW177" s="303"/>
      <c r="CX177" s="303"/>
      <c r="CY177" s="303"/>
      <c r="CZ177" s="303"/>
      <c r="DA177" s="303"/>
      <c r="DB177" s="303"/>
      <c r="DC177" s="303"/>
      <c r="DD177" s="303"/>
      <c r="DE177" s="303"/>
      <c r="DF177" s="303"/>
      <c r="DG177" s="303"/>
      <c r="DH177" s="303"/>
      <c r="DI177" s="303"/>
      <c r="DJ177" s="303"/>
      <c r="DK177" s="303"/>
      <c r="DL177" s="303"/>
      <c r="DM177" s="303"/>
      <c r="DN177" s="303"/>
      <c r="DO177" s="303"/>
      <c r="DP177" s="303"/>
      <c r="DQ177" s="303"/>
      <c r="DR177" s="303"/>
      <c r="DS177" s="303"/>
      <c r="DT177" s="303"/>
      <c r="DU177" s="303"/>
      <c r="DV177" s="303"/>
      <c r="DW177" s="303"/>
      <c r="DX177" s="303"/>
      <c r="DY177" s="303"/>
      <c r="DZ177" s="303"/>
      <c r="EA177" s="303"/>
      <c r="EB177" s="303"/>
      <c r="EC177" s="303"/>
      <c r="ED177" s="303"/>
      <c r="EE177" s="303"/>
      <c r="EF177" s="303"/>
      <c r="EG177" s="303"/>
      <c r="EH177" s="303"/>
      <c r="EI177" s="303"/>
      <c r="EJ177" s="303"/>
      <c r="EK177" s="303"/>
      <c r="EL177" s="303"/>
      <c r="EM177" s="303"/>
      <c r="EN177" s="303"/>
      <c r="EO177" s="303"/>
      <c r="EP177" s="303"/>
      <c r="EQ177" s="303"/>
      <c r="ER177" s="303"/>
      <c r="ES177" s="303"/>
      <c r="ET177" s="303"/>
      <c r="EU177" s="303"/>
      <c r="EV177" s="303"/>
      <c r="EW177" s="303"/>
      <c r="EX177" s="303"/>
      <c r="EY177" s="303"/>
      <c r="EZ177" s="303"/>
      <c r="FA177" s="303"/>
      <c r="FB177" s="303"/>
      <c r="FC177" s="303"/>
      <c r="FD177" s="303"/>
      <c r="FE177" s="303"/>
      <c r="FF177" s="260"/>
      <c r="FH177" s="260"/>
      <c r="FI177" s="260"/>
      <c r="FJ177" s="260"/>
      <c r="FK177" s="260"/>
      <c r="FL177" s="260"/>
      <c r="FM177" s="260"/>
      <c r="FN177" s="260"/>
      <c r="FO177" s="260"/>
    </row>
    <row r="178" spans="1:171" ht="15.75" customHeight="1">
      <c r="A178" s="303"/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3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  <c r="BA178" s="303"/>
      <c r="BB178" s="303"/>
      <c r="BC178" s="303"/>
      <c r="BD178" s="303"/>
      <c r="BE178" s="303"/>
      <c r="BF178" s="303"/>
      <c r="BG178" s="303"/>
      <c r="BH178" s="303"/>
      <c r="BI178" s="303"/>
      <c r="BJ178" s="303"/>
      <c r="BK178" s="303"/>
      <c r="BL178" s="303"/>
      <c r="BM178" s="303"/>
      <c r="BN178" s="303"/>
      <c r="BO178" s="303"/>
      <c r="BP178" s="303"/>
      <c r="BQ178" s="303"/>
      <c r="BR178" s="303"/>
      <c r="BS178" s="303"/>
      <c r="BT178" s="303"/>
      <c r="BU178" s="303"/>
      <c r="BV178" s="303"/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  <c r="CN178" s="303"/>
      <c r="CO178" s="303"/>
      <c r="CP178" s="303"/>
      <c r="CQ178" s="303"/>
      <c r="CR178" s="303"/>
      <c r="CS178" s="303"/>
      <c r="CT178" s="303"/>
      <c r="CU178" s="303"/>
      <c r="CV178" s="303"/>
      <c r="CW178" s="303"/>
      <c r="CX178" s="303"/>
      <c r="CY178" s="303"/>
      <c r="CZ178" s="303"/>
      <c r="DA178" s="303"/>
      <c r="DB178" s="303"/>
      <c r="DC178" s="303"/>
      <c r="DD178" s="303"/>
      <c r="DE178" s="303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  <c r="EC178" s="303"/>
      <c r="ED178" s="303"/>
      <c r="EE178" s="303"/>
      <c r="EF178" s="303"/>
      <c r="EG178" s="303"/>
      <c r="EH178" s="303"/>
      <c r="EI178" s="303"/>
      <c r="EJ178" s="303"/>
      <c r="EK178" s="303"/>
      <c r="EL178" s="303"/>
      <c r="EM178" s="303"/>
      <c r="EN178" s="303"/>
      <c r="EO178" s="303"/>
      <c r="EP178" s="303"/>
      <c r="EQ178" s="303"/>
      <c r="ER178" s="303"/>
      <c r="ES178" s="303"/>
      <c r="ET178" s="303"/>
      <c r="EU178" s="303"/>
      <c r="EV178" s="303"/>
      <c r="EW178" s="303"/>
      <c r="EX178" s="303"/>
      <c r="EY178" s="303"/>
      <c r="EZ178" s="303"/>
      <c r="FA178" s="303"/>
      <c r="FB178" s="303"/>
      <c r="FC178" s="303"/>
      <c r="FD178" s="303"/>
      <c r="FE178" s="303"/>
      <c r="FF178" s="260"/>
      <c r="FH178" s="260"/>
      <c r="FI178" s="260"/>
      <c r="FJ178" s="260"/>
      <c r="FK178" s="260"/>
      <c r="FL178" s="260"/>
      <c r="FM178" s="260"/>
      <c r="FN178" s="260"/>
      <c r="FO178" s="260"/>
    </row>
    <row r="179" spans="1:171" ht="15.75" customHeight="1">
      <c r="A179" s="303"/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03"/>
      <c r="AC179" s="303"/>
      <c r="AD179" s="303"/>
      <c r="AE179" s="303"/>
      <c r="AF179" s="303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  <c r="BA179" s="303"/>
      <c r="BB179" s="303"/>
      <c r="BC179" s="303"/>
      <c r="BD179" s="303"/>
      <c r="BE179" s="303"/>
      <c r="BF179" s="303"/>
      <c r="BG179" s="303"/>
      <c r="BH179" s="303"/>
      <c r="BI179" s="303"/>
      <c r="BJ179" s="303"/>
      <c r="BK179" s="303"/>
      <c r="BL179" s="303"/>
      <c r="BM179" s="303"/>
      <c r="BN179" s="303"/>
      <c r="BO179" s="303"/>
      <c r="BP179" s="303"/>
      <c r="BQ179" s="303"/>
      <c r="BR179" s="303"/>
      <c r="BS179" s="303"/>
      <c r="BT179" s="303"/>
      <c r="BU179" s="303"/>
      <c r="BV179" s="303"/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  <c r="CN179" s="303"/>
      <c r="CO179" s="303"/>
      <c r="CP179" s="303"/>
      <c r="CQ179" s="303"/>
      <c r="CR179" s="303"/>
      <c r="CS179" s="303"/>
      <c r="CT179" s="303"/>
      <c r="CU179" s="303"/>
      <c r="CV179" s="303"/>
      <c r="CW179" s="303"/>
      <c r="CX179" s="303"/>
      <c r="CY179" s="303"/>
      <c r="CZ179" s="303"/>
      <c r="DA179" s="303"/>
      <c r="DB179" s="303"/>
      <c r="DC179" s="303"/>
      <c r="DD179" s="303"/>
      <c r="DE179" s="303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  <c r="EC179" s="303"/>
      <c r="ED179" s="303"/>
      <c r="EE179" s="303"/>
      <c r="EF179" s="303"/>
      <c r="EG179" s="303"/>
      <c r="EH179" s="303"/>
      <c r="EI179" s="303"/>
      <c r="EJ179" s="303"/>
      <c r="EK179" s="303"/>
      <c r="EL179" s="303"/>
      <c r="EM179" s="303"/>
      <c r="EN179" s="303"/>
      <c r="EO179" s="303"/>
      <c r="EP179" s="303"/>
      <c r="EQ179" s="303"/>
      <c r="ER179" s="303"/>
      <c r="ES179" s="303"/>
      <c r="ET179" s="303"/>
      <c r="EU179" s="303"/>
      <c r="EV179" s="303"/>
      <c r="EW179" s="303"/>
      <c r="EX179" s="303"/>
      <c r="EY179" s="303"/>
      <c r="EZ179" s="303"/>
      <c r="FA179" s="303"/>
      <c r="FB179" s="303"/>
      <c r="FC179" s="303"/>
      <c r="FD179" s="303"/>
      <c r="FE179" s="303"/>
      <c r="FF179" s="260"/>
      <c r="FH179" s="260"/>
      <c r="FI179" s="260"/>
      <c r="FJ179" s="260"/>
      <c r="FK179" s="260"/>
      <c r="FL179" s="260"/>
      <c r="FM179" s="260"/>
      <c r="FN179" s="260"/>
      <c r="FO179" s="260"/>
    </row>
    <row r="180" spans="1:171" ht="15.75" customHeight="1">
      <c r="A180" s="303"/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3"/>
      <c r="AA180" s="303"/>
      <c r="AB180" s="303"/>
      <c r="AC180" s="303"/>
      <c r="AD180" s="303"/>
      <c r="AE180" s="303"/>
      <c r="AF180" s="303"/>
      <c r="AG180" s="303"/>
      <c r="AH180" s="303"/>
      <c r="AI180" s="303"/>
      <c r="AJ180" s="303"/>
      <c r="AK180" s="303"/>
      <c r="AL180" s="303"/>
      <c r="AM180" s="303"/>
      <c r="AN180" s="303"/>
      <c r="AO180" s="303"/>
      <c r="AP180" s="303"/>
      <c r="AQ180" s="303"/>
      <c r="AR180" s="303"/>
      <c r="AS180" s="303"/>
      <c r="AT180" s="303"/>
      <c r="AU180" s="303"/>
      <c r="AV180" s="303"/>
      <c r="AW180" s="303"/>
      <c r="AX180" s="303"/>
      <c r="AY180" s="303"/>
      <c r="AZ180" s="303"/>
      <c r="BA180" s="303"/>
      <c r="BB180" s="303"/>
      <c r="BC180" s="303"/>
      <c r="BD180" s="303"/>
      <c r="BE180" s="303"/>
      <c r="BF180" s="303"/>
      <c r="BG180" s="303"/>
      <c r="BH180" s="303"/>
      <c r="BI180" s="303"/>
      <c r="BJ180" s="303"/>
      <c r="BK180" s="303"/>
      <c r="BL180" s="303"/>
      <c r="BM180" s="303"/>
      <c r="BN180" s="303"/>
      <c r="BO180" s="303"/>
      <c r="BP180" s="303"/>
      <c r="BQ180" s="303"/>
      <c r="BR180" s="303"/>
      <c r="BS180" s="303"/>
      <c r="BT180" s="303"/>
      <c r="BU180" s="303"/>
      <c r="BV180" s="303"/>
      <c r="BW180" s="303"/>
      <c r="BX180" s="303"/>
      <c r="BY180" s="303"/>
      <c r="BZ180" s="303"/>
      <c r="CA180" s="303"/>
      <c r="CB180" s="303"/>
      <c r="CC180" s="303"/>
      <c r="CD180" s="303"/>
      <c r="CE180" s="303"/>
      <c r="CF180" s="303"/>
      <c r="CG180" s="303"/>
      <c r="CH180" s="303"/>
      <c r="CI180" s="303"/>
      <c r="CJ180" s="303"/>
      <c r="CK180" s="303"/>
      <c r="CL180" s="303"/>
      <c r="CM180" s="303"/>
      <c r="CN180" s="303"/>
      <c r="CO180" s="303"/>
      <c r="CP180" s="303"/>
      <c r="CQ180" s="303"/>
      <c r="CR180" s="303"/>
      <c r="CS180" s="303"/>
      <c r="CT180" s="303"/>
      <c r="CU180" s="303"/>
      <c r="CV180" s="303"/>
      <c r="CW180" s="303"/>
      <c r="CX180" s="303"/>
      <c r="CY180" s="303"/>
      <c r="CZ180" s="303"/>
      <c r="DA180" s="303"/>
      <c r="DB180" s="303"/>
      <c r="DC180" s="303"/>
      <c r="DD180" s="303"/>
      <c r="DE180" s="303"/>
      <c r="DF180" s="303"/>
      <c r="DG180" s="303"/>
      <c r="DH180" s="303"/>
      <c r="DI180" s="303"/>
      <c r="DJ180" s="303"/>
      <c r="DK180" s="303"/>
      <c r="DL180" s="303"/>
      <c r="DM180" s="303"/>
      <c r="DN180" s="303"/>
      <c r="DO180" s="303"/>
      <c r="DP180" s="303"/>
      <c r="DQ180" s="303"/>
      <c r="DR180" s="303"/>
      <c r="DS180" s="303"/>
      <c r="DT180" s="303"/>
      <c r="DU180" s="303"/>
      <c r="DV180" s="303"/>
      <c r="DW180" s="303"/>
      <c r="DX180" s="303"/>
      <c r="DY180" s="303"/>
      <c r="DZ180" s="303"/>
      <c r="EA180" s="303"/>
      <c r="EB180" s="303"/>
      <c r="EC180" s="303"/>
      <c r="ED180" s="303"/>
      <c r="EE180" s="303"/>
      <c r="EF180" s="303"/>
      <c r="EG180" s="303"/>
      <c r="EH180" s="303"/>
      <c r="EI180" s="303"/>
      <c r="EJ180" s="303"/>
      <c r="EK180" s="303"/>
      <c r="EL180" s="303"/>
      <c r="EM180" s="303"/>
      <c r="EN180" s="303"/>
      <c r="EO180" s="303"/>
      <c r="EP180" s="303"/>
      <c r="EQ180" s="303"/>
      <c r="ER180" s="303"/>
      <c r="ES180" s="303"/>
      <c r="ET180" s="303"/>
      <c r="EU180" s="303"/>
      <c r="EV180" s="303"/>
      <c r="EW180" s="303"/>
      <c r="EX180" s="303"/>
      <c r="EY180" s="303"/>
      <c r="EZ180" s="303"/>
      <c r="FA180" s="303"/>
      <c r="FB180" s="303"/>
      <c r="FC180" s="303"/>
      <c r="FD180" s="303"/>
      <c r="FE180" s="303"/>
      <c r="FF180" s="260"/>
      <c r="FH180" s="260"/>
      <c r="FI180" s="260"/>
      <c r="FJ180" s="260"/>
      <c r="FK180" s="260"/>
      <c r="FL180" s="260"/>
      <c r="FM180" s="260"/>
      <c r="FN180" s="260"/>
      <c r="FO180" s="260"/>
    </row>
    <row r="181" spans="1:171" ht="15.75" customHeight="1">
      <c r="A181" s="303"/>
      <c r="B181" s="303"/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  <c r="AR181" s="303"/>
      <c r="AS181" s="303"/>
      <c r="AT181" s="303"/>
      <c r="AU181" s="303"/>
      <c r="AV181" s="303"/>
      <c r="AW181" s="303"/>
      <c r="AX181" s="303"/>
      <c r="AY181" s="303"/>
      <c r="AZ181" s="303"/>
      <c r="BA181" s="303"/>
      <c r="BB181" s="303"/>
      <c r="BC181" s="303"/>
      <c r="BD181" s="303"/>
      <c r="BE181" s="303"/>
      <c r="BF181" s="303"/>
      <c r="BG181" s="303"/>
      <c r="BH181" s="303"/>
      <c r="BI181" s="303"/>
      <c r="BJ181" s="303"/>
      <c r="BK181" s="303"/>
      <c r="BL181" s="303"/>
      <c r="BM181" s="303"/>
      <c r="BN181" s="303"/>
      <c r="BO181" s="303"/>
      <c r="BP181" s="303"/>
      <c r="BQ181" s="303"/>
      <c r="BR181" s="303"/>
      <c r="BS181" s="303"/>
      <c r="BT181" s="303"/>
      <c r="BU181" s="303"/>
      <c r="BV181" s="303"/>
      <c r="BW181" s="303"/>
      <c r="BX181" s="303"/>
      <c r="BY181" s="303"/>
      <c r="BZ181" s="303"/>
      <c r="CA181" s="303"/>
      <c r="CB181" s="303"/>
      <c r="CC181" s="303"/>
      <c r="CD181" s="303"/>
      <c r="CE181" s="303"/>
      <c r="CF181" s="303"/>
      <c r="CG181" s="303"/>
      <c r="CH181" s="303"/>
      <c r="CI181" s="303"/>
      <c r="CJ181" s="303"/>
      <c r="CK181" s="303"/>
      <c r="CL181" s="303"/>
      <c r="CM181" s="303"/>
      <c r="CN181" s="303"/>
      <c r="CO181" s="303"/>
      <c r="CP181" s="303"/>
      <c r="CQ181" s="303"/>
      <c r="CR181" s="303"/>
      <c r="CS181" s="303"/>
      <c r="CT181" s="303"/>
      <c r="CU181" s="303"/>
      <c r="CV181" s="303"/>
      <c r="CW181" s="303"/>
      <c r="CX181" s="303"/>
      <c r="CY181" s="303"/>
      <c r="CZ181" s="303"/>
      <c r="DA181" s="303"/>
      <c r="DB181" s="303"/>
      <c r="DC181" s="303"/>
      <c r="DD181" s="303"/>
      <c r="DE181" s="303"/>
      <c r="DF181" s="303"/>
      <c r="DG181" s="303"/>
      <c r="DH181" s="303"/>
      <c r="DI181" s="303"/>
      <c r="DJ181" s="303"/>
      <c r="DK181" s="303"/>
      <c r="DL181" s="303"/>
      <c r="DM181" s="303"/>
      <c r="DN181" s="303"/>
      <c r="DO181" s="303"/>
      <c r="DP181" s="303"/>
      <c r="DQ181" s="303"/>
      <c r="DR181" s="303"/>
      <c r="DS181" s="303"/>
      <c r="DT181" s="303"/>
      <c r="DU181" s="303"/>
      <c r="DV181" s="303"/>
      <c r="DW181" s="303"/>
      <c r="DX181" s="303"/>
      <c r="DY181" s="303"/>
      <c r="DZ181" s="303"/>
      <c r="EA181" s="303"/>
      <c r="EB181" s="303"/>
      <c r="EC181" s="303"/>
      <c r="ED181" s="303"/>
      <c r="EE181" s="303"/>
      <c r="EF181" s="303"/>
      <c r="EG181" s="303"/>
      <c r="EH181" s="303"/>
      <c r="EI181" s="303"/>
      <c r="EJ181" s="303"/>
      <c r="EK181" s="303"/>
      <c r="EL181" s="303"/>
      <c r="EM181" s="303"/>
      <c r="EN181" s="303"/>
      <c r="EO181" s="303"/>
      <c r="EP181" s="303"/>
      <c r="EQ181" s="303"/>
      <c r="ER181" s="303"/>
      <c r="ES181" s="303"/>
      <c r="ET181" s="303"/>
      <c r="EU181" s="303"/>
      <c r="EV181" s="303"/>
      <c r="EW181" s="303"/>
      <c r="EX181" s="303"/>
      <c r="EY181" s="303"/>
      <c r="EZ181" s="303"/>
      <c r="FA181" s="303"/>
      <c r="FB181" s="303"/>
      <c r="FC181" s="303"/>
      <c r="FD181" s="303"/>
      <c r="FE181" s="303"/>
      <c r="FF181" s="260"/>
      <c r="FH181" s="260"/>
      <c r="FI181" s="260"/>
      <c r="FJ181" s="260"/>
      <c r="FK181" s="260"/>
      <c r="FL181" s="260"/>
      <c r="FM181" s="260"/>
      <c r="FN181" s="260"/>
      <c r="FO181" s="260"/>
    </row>
    <row r="182" spans="1:171" ht="15.75" customHeight="1">
      <c r="A182" s="303"/>
      <c r="B182" s="303"/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303"/>
      <c r="AJ182" s="303"/>
      <c r="AK182" s="303"/>
      <c r="AL182" s="303"/>
      <c r="AM182" s="303"/>
      <c r="AN182" s="303"/>
      <c r="AO182" s="303"/>
      <c r="AP182" s="303"/>
      <c r="AQ182" s="303"/>
      <c r="AR182" s="303"/>
      <c r="AS182" s="303"/>
      <c r="AT182" s="303"/>
      <c r="AU182" s="303"/>
      <c r="AV182" s="303"/>
      <c r="AW182" s="303"/>
      <c r="AX182" s="303"/>
      <c r="AY182" s="303"/>
      <c r="AZ182" s="303"/>
      <c r="BA182" s="303"/>
      <c r="BB182" s="303"/>
      <c r="BC182" s="303"/>
      <c r="BD182" s="303"/>
      <c r="BE182" s="303"/>
      <c r="BF182" s="303"/>
      <c r="BG182" s="303"/>
      <c r="BH182" s="303"/>
      <c r="BI182" s="303"/>
      <c r="BJ182" s="303"/>
      <c r="BK182" s="303"/>
      <c r="BL182" s="303"/>
      <c r="BM182" s="303"/>
      <c r="BN182" s="303"/>
      <c r="BO182" s="303"/>
      <c r="BP182" s="303"/>
      <c r="BQ182" s="303"/>
      <c r="BR182" s="303"/>
      <c r="BS182" s="303"/>
      <c r="BT182" s="303"/>
      <c r="BU182" s="303"/>
      <c r="BV182" s="303"/>
      <c r="BW182" s="303"/>
      <c r="BX182" s="303"/>
      <c r="BY182" s="303"/>
      <c r="BZ182" s="303"/>
      <c r="CA182" s="303"/>
      <c r="CB182" s="303"/>
      <c r="CC182" s="303"/>
      <c r="CD182" s="303"/>
      <c r="CE182" s="303"/>
      <c r="CF182" s="303"/>
      <c r="CG182" s="303"/>
      <c r="CH182" s="303"/>
      <c r="CI182" s="303"/>
      <c r="CJ182" s="303"/>
      <c r="CK182" s="303"/>
      <c r="CL182" s="303"/>
      <c r="CM182" s="303"/>
      <c r="CN182" s="303"/>
      <c r="CO182" s="303"/>
      <c r="CP182" s="303"/>
      <c r="CQ182" s="303"/>
      <c r="CR182" s="303"/>
      <c r="CS182" s="303"/>
      <c r="CT182" s="303"/>
      <c r="CU182" s="303"/>
      <c r="CV182" s="303"/>
      <c r="CW182" s="303"/>
      <c r="CX182" s="303"/>
      <c r="CY182" s="303"/>
      <c r="CZ182" s="303"/>
      <c r="DA182" s="303"/>
      <c r="DB182" s="303"/>
      <c r="DC182" s="303"/>
      <c r="DD182" s="303"/>
      <c r="DE182" s="303"/>
      <c r="DF182" s="303"/>
      <c r="DG182" s="303"/>
      <c r="DH182" s="303"/>
      <c r="DI182" s="303"/>
      <c r="DJ182" s="303"/>
      <c r="DK182" s="303"/>
      <c r="DL182" s="303"/>
      <c r="DM182" s="303"/>
      <c r="DN182" s="303"/>
      <c r="DO182" s="303"/>
      <c r="DP182" s="303"/>
      <c r="DQ182" s="303"/>
      <c r="DR182" s="303"/>
      <c r="DS182" s="303"/>
      <c r="DT182" s="303"/>
      <c r="DU182" s="303"/>
      <c r="DV182" s="303"/>
      <c r="DW182" s="303"/>
      <c r="DX182" s="303"/>
      <c r="DY182" s="303"/>
      <c r="DZ182" s="303"/>
      <c r="EA182" s="303"/>
      <c r="EB182" s="303"/>
      <c r="EC182" s="303"/>
      <c r="ED182" s="303"/>
      <c r="EE182" s="303"/>
      <c r="EF182" s="303"/>
      <c r="EG182" s="303"/>
      <c r="EH182" s="303"/>
      <c r="EI182" s="303"/>
      <c r="EJ182" s="303"/>
      <c r="EK182" s="303"/>
      <c r="EL182" s="303"/>
      <c r="EM182" s="303"/>
      <c r="EN182" s="303"/>
      <c r="EO182" s="303"/>
      <c r="EP182" s="303"/>
      <c r="EQ182" s="303"/>
      <c r="ER182" s="303"/>
      <c r="ES182" s="303"/>
      <c r="ET182" s="303"/>
      <c r="EU182" s="303"/>
      <c r="EV182" s="303"/>
      <c r="EW182" s="303"/>
      <c r="EX182" s="303"/>
      <c r="EY182" s="303"/>
      <c r="EZ182" s="303"/>
      <c r="FA182" s="303"/>
      <c r="FB182" s="303"/>
      <c r="FC182" s="303"/>
      <c r="FD182" s="303"/>
      <c r="FE182" s="303"/>
      <c r="FF182" s="260"/>
      <c r="FH182" s="260"/>
      <c r="FI182" s="260"/>
      <c r="FJ182" s="260"/>
      <c r="FK182" s="260"/>
      <c r="FL182" s="260"/>
      <c r="FM182" s="260"/>
      <c r="FN182" s="260"/>
      <c r="FO182" s="260"/>
    </row>
    <row r="183" spans="1:171" ht="15.75" customHeight="1">
      <c r="A183" s="303"/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  <c r="AR183" s="303"/>
      <c r="AS183" s="303"/>
      <c r="AT183" s="303"/>
      <c r="AU183" s="303"/>
      <c r="AV183" s="303"/>
      <c r="AW183" s="303"/>
      <c r="AX183" s="303"/>
      <c r="AY183" s="303"/>
      <c r="AZ183" s="303"/>
      <c r="BA183" s="303"/>
      <c r="BB183" s="303"/>
      <c r="BC183" s="303"/>
      <c r="BD183" s="303"/>
      <c r="BE183" s="303"/>
      <c r="BF183" s="303"/>
      <c r="BG183" s="303"/>
      <c r="BH183" s="303"/>
      <c r="BI183" s="303"/>
      <c r="BJ183" s="303"/>
      <c r="BK183" s="303"/>
      <c r="BL183" s="303"/>
      <c r="BM183" s="303"/>
      <c r="BN183" s="303"/>
      <c r="BO183" s="303"/>
      <c r="BP183" s="303"/>
      <c r="BQ183" s="303"/>
      <c r="BR183" s="303"/>
      <c r="BS183" s="303"/>
      <c r="BT183" s="303"/>
      <c r="BU183" s="303"/>
      <c r="BV183" s="303"/>
      <c r="BW183" s="303"/>
      <c r="BX183" s="303"/>
      <c r="BY183" s="303"/>
      <c r="BZ183" s="303"/>
      <c r="CA183" s="303"/>
      <c r="CB183" s="303"/>
      <c r="CC183" s="303"/>
      <c r="CD183" s="303"/>
      <c r="CE183" s="303"/>
      <c r="CF183" s="303"/>
      <c r="CG183" s="303"/>
      <c r="CH183" s="303"/>
      <c r="CI183" s="303"/>
      <c r="CJ183" s="303"/>
      <c r="CK183" s="303"/>
      <c r="CL183" s="303"/>
      <c r="CM183" s="303"/>
      <c r="CN183" s="303"/>
      <c r="CO183" s="303"/>
      <c r="CP183" s="303"/>
      <c r="CQ183" s="303"/>
      <c r="CR183" s="303"/>
      <c r="CS183" s="303"/>
      <c r="CT183" s="303"/>
      <c r="CU183" s="303"/>
      <c r="CV183" s="303"/>
      <c r="CW183" s="303"/>
      <c r="CX183" s="303"/>
      <c r="CY183" s="303"/>
      <c r="CZ183" s="303"/>
      <c r="DA183" s="303"/>
      <c r="DB183" s="303"/>
      <c r="DC183" s="303"/>
      <c r="DD183" s="303"/>
      <c r="DE183" s="303"/>
      <c r="DF183" s="303"/>
      <c r="DG183" s="303"/>
      <c r="DH183" s="303"/>
      <c r="DI183" s="303"/>
      <c r="DJ183" s="303"/>
      <c r="DK183" s="303"/>
      <c r="DL183" s="303"/>
      <c r="DM183" s="303"/>
      <c r="DN183" s="303"/>
      <c r="DO183" s="303"/>
      <c r="DP183" s="303"/>
      <c r="DQ183" s="303"/>
      <c r="DR183" s="303"/>
      <c r="DS183" s="303"/>
      <c r="DT183" s="303"/>
      <c r="DU183" s="303"/>
      <c r="DV183" s="303"/>
      <c r="DW183" s="303"/>
      <c r="DX183" s="303"/>
      <c r="DY183" s="303"/>
      <c r="DZ183" s="303"/>
      <c r="EA183" s="303"/>
      <c r="EB183" s="303"/>
      <c r="EC183" s="303"/>
      <c r="ED183" s="303"/>
      <c r="EE183" s="303"/>
      <c r="EF183" s="303"/>
      <c r="EG183" s="303"/>
      <c r="EH183" s="303"/>
      <c r="EI183" s="303"/>
      <c r="EJ183" s="303"/>
      <c r="EK183" s="303"/>
      <c r="EL183" s="303"/>
      <c r="EM183" s="303"/>
      <c r="EN183" s="303"/>
      <c r="EO183" s="303"/>
      <c r="EP183" s="303"/>
      <c r="EQ183" s="303"/>
      <c r="ER183" s="303"/>
      <c r="ES183" s="303"/>
      <c r="ET183" s="303"/>
      <c r="EU183" s="303"/>
      <c r="EV183" s="303"/>
      <c r="EW183" s="303"/>
      <c r="EX183" s="303"/>
      <c r="EY183" s="303"/>
      <c r="EZ183" s="303"/>
      <c r="FA183" s="303"/>
      <c r="FB183" s="303"/>
      <c r="FC183" s="303"/>
      <c r="FD183" s="303"/>
      <c r="FE183" s="303"/>
      <c r="FF183" s="260"/>
      <c r="FH183" s="260"/>
      <c r="FI183" s="260"/>
      <c r="FJ183" s="260"/>
      <c r="FK183" s="260"/>
      <c r="FL183" s="260"/>
      <c r="FM183" s="260"/>
      <c r="FN183" s="260"/>
      <c r="FO183" s="260"/>
    </row>
    <row r="184" spans="1:171" ht="15.75" customHeight="1">
      <c r="A184" s="303"/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3"/>
      <c r="AA184" s="303"/>
      <c r="AB184" s="303"/>
      <c r="AC184" s="303"/>
      <c r="AD184" s="303"/>
      <c r="AE184" s="303"/>
      <c r="AF184" s="303"/>
      <c r="AG184" s="303"/>
      <c r="AH184" s="303"/>
      <c r="AI184" s="303"/>
      <c r="AJ184" s="303"/>
      <c r="AK184" s="303"/>
      <c r="AL184" s="303"/>
      <c r="AM184" s="303"/>
      <c r="AN184" s="303"/>
      <c r="AO184" s="303"/>
      <c r="AP184" s="303"/>
      <c r="AQ184" s="303"/>
      <c r="AR184" s="303"/>
      <c r="AS184" s="303"/>
      <c r="AT184" s="303"/>
      <c r="AU184" s="303"/>
      <c r="AV184" s="303"/>
      <c r="AW184" s="303"/>
      <c r="AX184" s="303"/>
      <c r="AY184" s="303"/>
      <c r="AZ184" s="303"/>
      <c r="BA184" s="303"/>
      <c r="BB184" s="303"/>
      <c r="BC184" s="303"/>
      <c r="BD184" s="303"/>
      <c r="BE184" s="303"/>
      <c r="BF184" s="303"/>
      <c r="BG184" s="303"/>
      <c r="BH184" s="303"/>
      <c r="BI184" s="303"/>
      <c r="BJ184" s="303"/>
      <c r="BK184" s="303"/>
      <c r="BL184" s="303"/>
      <c r="BM184" s="303"/>
      <c r="BN184" s="303"/>
      <c r="BO184" s="303"/>
      <c r="BP184" s="303"/>
      <c r="BQ184" s="303"/>
      <c r="BR184" s="303"/>
      <c r="BS184" s="303"/>
      <c r="BT184" s="303"/>
      <c r="BU184" s="303"/>
      <c r="BV184" s="303"/>
      <c r="BW184" s="303"/>
      <c r="BX184" s="303"/>
      <c r="BY184" s="303"/>
      <c r="BZ184" s="303"/>
      <c r="CA184" s="303"/>
      <c r="CB184" s="303"/>
      <c r="CC184" s="303"/>
      <c r="CD184" s="303"/>
      <c r="CE184" s="303"/>
      <c r="CF184" s="303"/>
      <c r="CG184" s="303"/>
      <c r="CH184" s="303"/>
      <c r="CI184" s="303"/>
      <c r="CJ184" s="303"/>
      <c r="CK184" s="303"/>
      <c r="CL184" s="303"/>
      <c r="CM184" s="303"/>
      <c r="CN184" s="303"/>
      <c r="CO184" s="303"/>
      <c r="CP184" s="303"/>
      <c r="CQ184" s="303"/>
      <c r="CR184" s="303"/>
      <c r="CS184" s="303"/>
      <c r="CT184" s="303"/>
      <c r="CU184" s="303"/>
      <c r="CV184" s="303"/>
      <c r="CW184" s="303"/>
      <c r="CX184" s="303"/>
      <c r="CY184" s="303"/>
      <c r="CZ184" s="303"/>
      <c r="DA184" s="303"/>
      <c r="DB184" s="303"/>
      <c r="DC184" s="303"/>
      <c r="DD184" s="303"/>
      <c r="DE184" s="303"/>
      <c r="DF184" s="303"/>
      <c r="DG184" s="303"/>
      <c r="DH184" s="303"/>
      <c r="DI184" s="303"/>
      <c r="DJ184" s="303"/>
      <c r="DK184" s="303"/>
      <c r="DL184" s="303"/>
      <c r="DM184" s="303"/>
      <c r="DN184" s="303"/>
      <c r="DO184" s="303"/>
      <c r="DP184" s="303"/>
      <c r="DQ184" s="303"/>
      <c r="DR184" s="303"/>
      <c r="DS184" s="303"/>
      <c r="DT184" s="303"/>
      <c r="DU184" s="303"/>
      <c r="DV184" s="303"/>
      <c r="DW184" s="303"/>
      <c r="DX184" s="303"/>
      <c r="DY184" s="303"/>
      <c r="DZ184" s="303"/>
      <c r="EA184" s="303"/>
      <c r="EB184" s="303"/>
      <c r="EC184" s="303"/>
      <c r="ED184" s="303"/>
      <c r="EE184" s="303"/>
      <c r="EF184" s="303"/>
      <c r="EG184" s="303"/>
      <c r="EH184" s="303"/>
      <c r="EI184" s="303"/>
      <c r="EJ184" s="303"/>
      <c r="EK184" s="303"/>
      <c r="EL184" s="303"/>
      <c r="EM184" s="303"/>
      <c r="EN184" s="303"/>
      <c r="EO184" s="303"/>
      <c r="EP184" s="303"/>
      <c r="EQ184" s="303"/>
      <c r="ER184" s="303"/>
      <c r="ES184" s="303"/>
      <c r="ET184" s="303"/>
      <c r="EU184" s="303"/>
      <c r="EV184" s="303"/>
      <c r="EW184" s="303"/>
      <c r="EX184" s="303"/>
      <c r="EY184" s="303"/>
      <c r="EZ184" s="303"/>
      <c r="FA184" s="303"/>
      <c r="FB184" s="303"/>
      <c r="FC184" s="303"/>
      <c r="FD184" s="303"/>
      <c r="FE184" s="303"/>
      <c r="FF184" s="260"/>
      <c r="FH184" s="260"/>
      <c r="FI184" s="260"/>
      <c r="FJ184" s="260"/>
      <c r="FK184" s="260"/>
      <c r="FL184" s="260"/>
      <c r="FM184" s="260"/>
      <c r="FN184" s="260"/>
      <c r="FO184" s="260"/>
    </row>
    <row r="185" spans="1:171" ht="15.75" customHeight="1">
      <c r="A185" s="303"/>
      <c r="B185" s="303"/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  <c r="AA185" s="303"/>
      <c r="AB185" s="303"/>
      <c r="AC185" s="303"/>
      <c r="AD185" s="303"/>
      <c r="AE185" s="303"/>
      <c r="AF185" s="303"/>
      <c r="AG185" s="303"/>
      <c r="AH185" s="303"/>
      <c r="AI185" s="303"/>
      <c r="AJ185" s="303"/>
      <c r="AK185" s="303"/>
      <c r="AL185" s="303"/>
      <c r="AM185" s="303"/>
      <c r="AN185" s="303"/>
      <c r="AO185" s="303"/>
      <c r="AP185" s="303"/>
      <c r="AQ185" s="303"/>
      <c r="AR185" s="303"/>
      <c r="AS185" s="303"/>
      <c r="AT185" s="303"/>
      <c r="AU185" s="303"/>
      <c r="AV185" s="303"/>
      <c r="AW185" s="303"/>
      <c r="AX185" s="303"/>
      <c r="AY185" s="303"/>
      <c r="AZ185" s="303"/>
      <c r="BA185" s="303"/>
      <c r="BB185" s="303"/>
      <c r="BC185" s="303"/>
      <c r="BD185" s="303"/>
      <c r="BE185" s="303"/>
      <c r="BF185" s="303"/>
      <c r="BG185" s="303"/>
      <c r="BH185" s="303"/>
      <c r="BI185" s="303"/>
      <c r="BJ185" s="303"/>
      <c r="BK185" s="303"/>
      <c r="BL185" s="303"/>
      <c r="BM185" s="303"/>
      <c r="BN185" s="303"/>
      <c r="BO185" s="303"/>
      <c r="BP185" s="303"/>
      <c r="BQ185" s="303"/>
      <c r="BR185" s="303"/>
      <c r="BS185" s="303"/>
      <c r="BT185" s="303"/>
      <c r="BU185" s="303"/>
      <c r="BV185" s="303"/>
      <c r="BW185" s="303"/>
      <c r="BX185" s="303"/>
      <c r="BY185" s="303"/>
      <c r="BZ185" s="303"/>
      <c r="CA185" s="303"/>
      <c r="CB185" s="303"/>
      <c r="CC185" s="303"/>
      <c r="CD185" s="303"/>
      <c r="CE185" s="303"/>
      <c r="CF185" s="303"/>
      <c r="CG185" s="303"/>
      <c r="CH185" s="303"/>
      <c r="CI185" s="303"/>
      <c r="CJ185" s="303"/>
      <c r="CK185" s="303"/>
      <c r="CL185" s="303"/>
      <c r="CM185" s="303"/>
      <c r="CN185" s="303"/>
      <c r="CO185" s="303"/>
      <c r="CP185" s="303"/>
      <c r="CQ185" s="303"/>
      <c r="CR185" s="303"/>
      <c r="CS185" s="303"/>
      <c r="CT185" s="303"/>
      <c r="CU185" s="303"/>
      <c r="CV185" s="303"/>
      <c r="CW185" s="303"/>
      <c r="CX185" s="303"/>
      <c r="CY185" s="303"/>
      <c r="CZ185" s="303"/>
      <c r="DA185" s="303"/>
      <c r="DB185" s="303"/>
      <c r="DC185" s="303"/>
      <c r="DD185" s="303"/>
      <c r="DE185" s="303"/>
      <c r="DF185" s="303"/>
      <c r="DG185" s="303"/>
      <c r="DH185" s="303"/>
      <c r="DI185" s="303"/>
      <c r="DJ185" s="303"/>
      <c r="DK185" s="303"/>
      <c r="DL185" s="303"/>
      <c r="DM185" s="303"/>
      <c r="DN185" s="303"/>
      <c r="DO185" s="303"/>
      <c r="DP185" s="303"/>
      <c r="DQ185" s="303"/>
      <c r="DR185" s="303"/>
      <c r="DS185" s="303"/>
      <c r="DT185" s="303"/>
      <c r="DU185" s="303"/>
      <c r="DV185" s="303"/>
      <c r="DW185" s="303"/>
      <c r="DX185" s="303"/>
      <c r="DY185" s="303"/>
      <c r="DZ185" s="303"/>
      <c r="EA185" s="303"/>
      <c r="EB185" s="303"/>
      <c r="EC185" s="303"/>
      <c r="ED185" s="303"/>
      <c r="EE185" s="303"/>
      <c r="EF185" s="303"/>
      <c r="EG185" s="303"/>
      <c r="EH185" s="303"/>
      <c r="EI185" s="303"/>
      <c r="EJ185" s="303"/>
      <c r="EK185" s="303"/>
      <c r="EL185" s="303"/>
      <c r="EM185" s="303"/>
      <c r="EN185" s="303"/>
      <c r="EO185" s="303"/>
      <c r="EP185" s="303"/>
      <c r="EQ185" s="303"/>
      <c r="ER185" s="303"/>
      <c r="ES185" s="303"/>
      <c r="ET185" s="303"/>
      <c r="EU185" s="303"/>
      <c r="EV185" s="303"/>
      <c r="EW185" s="303"/>
      <c r="EX185" s="303"/>
      <c r="EY185" s="303"/>
      <c r="EZ185" s="303"/>
      <c r="FA185" s="303"/>
      <c r="FB185" s="303"/>
      <c r="FC185" s="303"/>
      <c r="FD185" s="303"/>
      <c r="FE185" s="303"/>
      <c r="FF185" s="260"/>
      <c r="FH185" s="260"/>
      <c r="FI185" s="260"/>
      <c r="FJ185" s="260"/>
      <c r="FK185" s="260"/>
      <c r="FL185" s="260"/>
      <c r="FM185" s="260"/>
      <c r="FN185" s="260"/>
      <c r="FO185" s="260"/>
    </row>
    <row r="186" spans="1:171" ht="15.75" customHeight="1">
      <c r="A186" s="303"/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  <c r="Z186" s="303"/>
      <c r="AA186" s="303"/>
      <c r="AB186" s="303"/>
      <c r="AC186" s="303"/>
      <c r="AD186" s="303"/>
      <c r="AE186" s="303"/>
      <c r="AF186" s="303"/>
      <c r="AG186" s="303"/>
      <c r="AH186" s="303"/>
      <c r="AI186" s="303"/>
      <c r="AJ186" s="303"/>
      <c r="AK186" s="303"/>
      <c r="AL186" s="303"/>
      <c r="AM186" s="303"/>
      <c r="AN186" s="303"/>
      <c r="AO186" s="303"/>
      <c r="AP186" s="303"/>
      <c r="AQ186" s="303"/>
      <c r="AR186" s="303"/>
      <c r="AS186" s="303"/>
      <c r="AT186" s="303"/>
      <c r="AU186" s="303"/>
      <c r="AV186" s="303"/>
      <c r="AW186" s="303"/>
      <c r="AX186" s="303"/>
      <c r="AY186" s="303"/>
      <c r="AZ186" s="303"/>
      <c r="BA186" s="303"/>
      <c r="BB186" s="303"/>
      <c r="BC186" s="303"/>
      <c r="BD186" s="303"/>
      <c r="BE186" s="303"/>
      <c r="BF186" s="303"/>
      <c r="BG186" s="303"/>
      <c r="BH186" s="303"/>
      <c r="BI186" s="303"/>
      <c r="BJ186" s="303"/>
      <c r="BK186" s="303"/>
      <c r="BL186" s="303"/>
      <c r="BM186" s="303"/>
      <c r="BN186" s="303"/>
      <c r="BO186" s="303"/>
      <c r="BP186" s="303"/>
      <c r="BQ186" s="303"/>
      <c r="BR186" s="303"/>
      <c r="BS186" s="303"/>
      <c r="BT186" s="303"/>
      <c r="BU186" s="303"/>
      <c r="BV186" s="303"/>
      <c r="BW186" s="303"/>
      <c r="BX186" s="303"/>
      <c r="BY186" s="303"/>
      <c r="BZ186" s="303"/>
      <c r="CA186" s="303"/>
      <c r="CB186" s="303"/>
      <c r="CC186" s="303"/>
      <c r="CD186" s="303"/>
      <c r="CE186" s="303"/>
      <c r="CF186" s="303"/>
      <c r="CG186" s="303"/>
      <c r="CH186" s="303"/>
      <c r="CI186" s="303"/>
      <c r="CJ186" s="303"/>
      <c r="CK186" s="303"/>
      <c r="CL186" s="303"/>
      <c r="CM186" s="303"/>
      <c r="CN186" s="303"/>
      <c r="CO186" s="303"/>
      <c r="CP186" s="303"/>
      <c r="CQ186" s="303"/>
      <c r="CR186" s="303"/>
      <c r="CS186" s="303"/>
      <c r="CT186" s="303"/>
      <c r="CU186" s="303"/>
      <c r="CV186" s="303"/>
      <c r="CW186" s="303"/>
      <c r="CX186" s="303"/>
      <c r="CY186" s="303"/>
      <c r="CZ186" s="303"/>
      <c r="DA186" s="303"/>
      <c r="DB186" s="303"/>
      <c r="DC186" s="303"/>
      <c r="DD186" s="303"/>
      <c r="DE186" s="303"/>
      <c r="DF186" s="303"/>
      <c r="DG186" s="303"/>
      <c r="DH186" s="303"/>
      <c r="DI186" s="303"/>
      <c r="DJ186" s="303"/>
      <c r="DK186" s="303"/>
      <c r="DL186" s="303"/>
      <c r="DM186" s="303"/>
      <c r="DN186" s="303"/>
      <c r="DO186" s="303"/>
      <c r="DP186" s="303"/>
      <c r="DQ186" s="303"/>
      <c r="DR186" s="303"/>
      <c r="DS186" s="303"/>
      <c r="DT186" s="303"/>
      <c r="DU186" s="303"/>
      <c r="DV186" s="303"/>
      <c r="DW186" s="303"/>
      <c r="DX186" s="303"/>
      <c r="DY186" s="303"/>
      <c r="DZ186" s="303"/>
      <c r="EA186" s="303"/>
      <c r="EB186" s="303"/>
      <c r="EC186" s="303"/>
      <c r="ED186" s="303"/>
      <c r="EE186" s="303"/>
      <c r="EF186" s="303"/>
      <c r="EG186" s="303"/>
      <c r="EH186" s="303"/>
      <c r="EI186" s="303"/>
      <c r="EJ186" s="303"/>
      <c r="EK186" s="303"/>
      <c r="EL186" s="303"/>
      <c r="EM186" s="303"/>
      <c r="EN186" s="303"/>
      <c r="EO186" s="303"/>
      <c r="EP186" s="303"/>
      <c r="EQ186" s="303"/>
      <c r="ER186" s="303"/>
      <c r="ES186" s="303"/>
      <c r="ET186" s="303"/>
      <c r="EU186" s="303"/>
      <c r="EV186" s="303"/>
      <c r="EW186" s="303"/>
      <c r="EX186" s="303"/>
      <c r="EY186" s="303"/>
      <c r="EZ186" s="303"/>
      <c r="FA186" s="303"/>
      <c r="FB186" s="303"/>
      <c r="FC186" s="303"/>
      <c r="FD186" s="303"/>
      <c r="FE186" s="303"/>
      <c r="FF186" s="260"/>
      <c r="FH186" s="260"/>
      <c r="FI186" s="260"/>
      <c r="FJ186" s="260"/>
      <c r="FK186" s="260"/>
      <c r="FL186" s="260"/>
      <c r="FM186" s="260"/>
      <c r="FN186" s="260"/>
      <c r="FO186" s="260"/>
    </row>
    <row r="187" spans="1:171" ht="15.75" customHeight="1">
      <c r="A187" s="303"/>
      <c r="B187" s="303"/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303"/>
      <c r="AF187" s="303"/>
      <c r="AG187" s="303"/>
      <c r="AH187" s="303"/>
      <c r="AI187" s="303"/>
      <c r="AJ187" s="303"/>
      <c r="AK187" s="303"/>
      <c r="AL187" s="303"/>
      <c r="AM187" s="303"/>
      <c r="AN187" s="303"/>
      <c r="AO187" s="303"/>
      <c r="AP187" s="303"/>
      <c r="AQ187" s="303"/>
      <c r="AR187" s="303"/>
      <c r="AS187" s="303"/>
      <c r="AT187" s="303"/>
      <c r="AU187" s="303"/>
      <c r="AV187" s="303"/>
      <c r="AW187" s="303"/>
      <c r="AX187" s="303"/>
      <c r="AY187" s="303"/>
      <c r="AZ187" s="303"/>
      <c r="BA187" s="303"/>
      <c r="BB187" s="303"/>
      <c r="BC187" s="303"/>
      <c r="BD187" s="303"/>
      <c r="BE187" s="303"/>
      <c r="BF187" s="303"/>
      <c r="BG187" s="303"/>
      <c r="BH187" s="303"/>
      <c r="BI187" s="303"/>
      <c r="BJ187" s="303"/>
      <c r="BK187" s="303"/>
      <c r="BL187" s="303"/>
      <c r="BM187" s="303"/>
      <c r="BN187" s="303"/>
      <c r="BO187" s="303"/>
      <c r="BP187" s="303"/>
      <c r="BQ187" s="303"/>
      <c r="BR187" s="303"/>
      <c r="BS187" s="303"/>
      <c r="BT187" s="303"/>
      <c r="BU187" s="303"/>
      <c r="BV187" s="303"/>
      <c r="BW187" s="303"/>
      <c r="BX187" s="303"/>
      <c r="BY187" s="303"/>
      <c r="BZ187" s="303"/>
      <c r="CA187" s="303"/>
      <c r="CB187" s="303"/>
      <c r="CC187" s="303"/>
      <c r="CD187" s="303"/>
      <c r="CE187" s="303"/>
      <c r="CF187" s="303"/>
      <c r="CG187" s="303"/>
      <c r="CH187" s="303"/>
      <c r="CI187" s="303"/>
      <c r="CJ187" s="303"/>
      <c r="CK187" s="303"/>
      <c r="CL187" s="303"/>
      <c r="CM187" s="303"/>
      <c r="CN187" s="303"/>
      <c r="CO187" s="303"/>
      <c r="CP187" s="303"/>
      <c r="CQ187" s="303"/>
      <c r="CR187" s="303"/>
      <c r="CS187" s="303"/>
      <c r="CT187" s="303"/>
      <c r="CU187" s="303"/>
      <c r="CV187" s="303"/>
      <c r="CW187" s="303"/>
      <c r="CX187" s="303"/>
      <c r="CY187" s="303"/>
      <c r="CZ187" s="303"/>
      <c r="DA187" s="303"/>
      <c r="DB187" s="303"/>
      <c r="DC187" s="303"/>
      <c r="DD187" s="303"/>
      <c r="DE187" s="303"/>
      <c r="DF187" s="303"/>
      <c r="DG187" s="303"/>
      <c r="DH187" s="303"/>
      <c r="DI187" s="303"/>
      <c r="DJ187" s="303"/>
      <c r="DK187" s="303"/>
      <c r="DL187" s="303"/>
      <c r="DM187" s="303"/>
      <c r="DN187" s="303"/>
      <c r="DO187" s="303"/>
      <c r="DP187" s="303"/>
      <c r="DQ187" s="303"/>
      <c r="DR187" s="303"/>
      <c r="DS187" s="303"/>
      <c r="DT187" s="303"/>
      <c r="DU187" s="303"/>
      <c r="DV187" s="303"/>
      <c r="DW187" s="303"/>
      <c r="DX187" s="303"/>
      <c r="DY187" s="303"/>
      <c r="DZ187" s="303"/>
      <c r="EA187" s="303"/>
      <c r="EB187" s="303"/>
      <c r="EC187" s="303"/>
      <c r="ED187" s="303"/>
      <c r="EE187" s="303"/>
      <c r="EF187" s="303"/>
      <c r="EG187" s="303"/>
      <c r="EH187" s="303"/>
      <c r="EI187" s="303"/>
      <c r="EJ187" s="303"/>
      <c r="EK187" s="303"/>
      <c r="EL187" s="303"/>
      <c r="EM187" s="303"/>
      <c r="EN187" s="303"/>
      <c r="EO187" s="303"/>
      <c r="EP187" s="303"/>
      <c r="EQ187" s="303"/>
      <c r="ER187" s="303"/>
      <c r="ES187" s="303"/>
      <c r="ET187" s="303"/>
      <c r="EU187" s="303"/>
      <c r="EV187" s="303"/>
      <c r="EW187" s="303"/>
      <c r="EX187" s="303"/>
      <c r="EY187" s="303"/>
      <c r="EZ187" s="303"/>
      <c r="FA187" s="303"/>
      <c r="FB187" s="303"/>
      <c r="FC187" s="303"/>
      <c r="FD187" s="303"/>
      <c r="FE187" s="303"/>
      <c r="FF187" s="260"/>
      <c r="FH187" s="260"/>
      <c r="FI187" s="260"/>
      <c r="FJ187" s="260"/>
      <c r="FK187" s="260"/>
      <c r="FL187" s="260"/>
      <c r="FM187" s="260"/>
      <c r="FN187" s="260"/>
      <c r="FO187" s="260"/>
    </row>
    <row r="188" spans="1:171" ht="15.75" customHeight="1">
      <c r="A188" s="303"/>
      <c r="B188" s="303"/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303"/>
      <c r="AF188" s="303"/>
      <c r="AG188" s="303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303"/>
      <c r="BE188" s="303"/>
      <c r="BF188" s="303"/>
      <c r="BG188" s="303"/>
      <c r="BH188" s="303"/>
      <c r="BI188" s="303"/>
      <c r="BJ188" s="303"/>
      <c r="BK188" s="303"/>
      <c r="BL188" s="303"/>
      <c r="BM188" s="303"/>
      <c r="BN188" s="303"/>
      <c r="BO188" s="303"/>
      <c r="BP188" s="303"/>
      <c r="BQ188" s="303"/>
      <c r="BR188" s="303"/>
      <c r="BS188" s="303"/>
      <c r="BT188" s="303"/>
      <c r="BU188" s="303"/>
      <c r="BV188" s="303"/>
      <c r="BW188" s="303"/>
      <c r="BX188" s="303"/>
      <c r="BY188" s="303"/>
      <c r="BZ188" s="303"/>
      <c r="CA188" s="303"/>
      <c r="CB188" s="303"/>
      <c r="CC188" s="303"/>
      <c r="CD188" s="303"/>
      <c r="CE188" s="303"/>
      <c r="CF188" s="303"/>
      <c r="CG188" s="303"/>
      <c r="CH188" s="303"/>
      <c r="CI188" s="303"/>
      <c r="CJ188" s="303"/>
      <c r="CK188" s="303"/>
      <c r="CL188" s="303"/>
      <c r="CM188" s="303"/>
      <c r="CN188" s="303"/>
      <c r="CO188" s="303"/>
      <c r="CP188" s="303"/>
      <c r="CQ188" s="303"/>
      <c r="CR188" s="303"/>
      <c r="CS188" s="303"/>
      <c r="CT188" s="303"/>
      <c r="CU188" s="303"/>
      <c r="CV188" s="303"/>
      <c r="CW188" s="303"/>
      <c r="CX188" s="303"/>
      <c r="CY188" s="303"/>
      <c r="CZ188" s="303"/>
      <c r="DA188" s="303"/>
      <c r="DB188" s="303"/>
      <c r="DC188" s="303"/>
      <c r="DD188" s="303"/>
      <c r="DE188" s="303"/>
      <c r="DF188" s="303"/>
      <c r="DG188" s="303"/>
      <c r="DH188" s="303"/>
      <c r="DI188" s="303"/>
      <c r="DJ188" s="303"/>
      <c r="DK188" s="303"/>
      <c r="DL188" s="303"/>
      <c r="DM188" s="303"/>
      <c r="DN188" s="303"/>
      <c r="DO188" s="303"/>
      <c r="DP188" s="303"/>
      <c r="DQ188" s="303"/>
      <c r="DR188" s="303"/>
      <c r="DS188" s="303"/>
      <c r="DT188" s="303"/>
      <c r="DU188" s="303"/>
      <c r="DV188" s="303"/>
      <c r="DW188" s="303"/>
      <c r="DX188" s="303"/>
      <c r="DY188" s="303"/>
      <c r="DZ188" s="303"/>
      <c r="EA188" s="303"/>
      <c r="EB188" s="303"/>
      <c r="EC188" s="303"/>
      <c r="ED188" s="303"/>
      <c r="EE188" s="303"/>
      <c r="EF188" s="303"/>
      <c r="EG188" s="303"/>
      <c r="EH188" s="303"/>
      <c r="EI188" s="303"/>
      <c r="EJ188" s="303"/>
      <c r="EK188" s="303"/>
      <c r="EL188" s="303"/>
      <c r="EM188" s="303"/>
      <c r="EN188" s="303"/>
      <c r="EO188" s="303"/>
      <c r="EP188" s="303"/>
      <c r="EQ188" s="303"/>
      <c r="ER188" s="303"/>
      <c r="ES188" s="303"/>
      <c r="ET188" s="303"/>
      <c r="EU188" s="303"/>
      <c r="EV188" s="303"/>
      <c r="EW188" s="303"/>
      <c r="EX188" s="303"/>
      <c r="EY188" s="303"/>
      <c r="EZ188" s="303"/>
      <c r="FA188" s="303"/>
      <c r="FB188" s="303"/>
      <c r="FC188" s="303"/>
      <c r="FD188" s="303"/>
      <c r="FE188" s="303"/>
      <c r="FF188" s="260"/>
      <c r="FH188" s="260"/>
      <c r="FI188" s="260"/>
      <c r="FJ188" s="260"/>
      <c r="FK188" s="260"/>
      <c r="FL188" s="260"/>
      <c r="FM188" s="260"/>
      <c r="FN188" s="260"/>
      <c r="FO188" s="260"/>
    </row>
    <row r="189" spans="1:171" ht="15.75" customHeight="1">
      <c r="A189" s="303"/>
      <c r="B189" s="303"/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03"/>
      <c r="AC189" s="303"/>
      <c r="AD189" s="303"/>
      <c r="AE189" s="303"/>
      <c r="AF189" s="303"/>
      <c r="AG189" s="303"/>
      <c r="AH189" s="303"/>
      <c r="AI189" s="303"/>
      <c r="AJ189" s="303"/>
      <c r="AK189" s="303"/>
      <c r="AL189" s="303"/>
      <c r="AM189" s="303"/>
      <c r="AN189" s="303"/>
      <c r="AO189" s="303"/>
      <c r="AP189" s="303"/>
      <c r="AQ189" s="303"/>
      <c r="AR189" s="303"/>
      <c r="AS189" s="303"/>
      <c r="AT189" s="303"/>
      <c r="AU189" s="303"/>
      <c r="AV189" s="303"/>
      <c r="AW189" s="303"/>
      <c r="AX189" s="303"/>
      <c r="AY189" s="303"/>
      <c r="AZ189" s="303"/>
      <c r="BA189" s="303"/>
      <c r="BB189" s="303"/>
      <c r="BC189" s="303"/>
      <c r="BD189" s="303"/>
      <c r="BE189" s="303"/>
      <c r="BF189" s="303"/>
      <c r="BG189" s="303"/>
      <c r="BH189" s="303"/>
      <c r="BI189" s="303"/>
      <c r="BJ189" s="303"/>
      <c r="BK189" s="303"/>
      <c r="BL189" s="303"/>
      <c r="BM189" s="303"/>
      <c r="BN189" s="303"/>
      <c r="BO189" s="303"/>
      <c r="BP189" s="303"/>
      <c r="BQ189" s="303"/>
      <c r="BR189" s="303"/>
      <c r="BS189" s="303"/>
      <c r="BT189" s="303"/>
      <c r="BU189" s="303"/>
      <c r="BV189" s="303"/>
      <c r="BW189" s="303"/>
      <c r="BX189" s="303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3"/>
      <c r="CK189" s="303"/>
      <c r="CL189" s="303"/>
      <c r="CM189" s="303"/>
      <c r="CN189" s="303"/>
      <c r="CO189" s="303"/>
      <c r="CP189" s="303"/>
      <c r="CQ189" s="303"/>
      <c r="CR189" s="303"/>
      <c r="CS189" s="303"/>
      <c r="CT189" s="303"/>
      <c r="CU189" s="303"/>
      <c r="CV189" s="303"/>
      <c r="CW189" s="303"/>
      <c r="CX189" s="303"/>
      <c r="CY189" s="303"/>
      <c r="CZ189" s="303"/>
      <c r="DA189" s="303"/>
      <c r="DB189" s="303"/>
      <c r="DC189" s="303"/>
      <c r="DD189" s="303"/>
      <c r="DE189" s="303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  <c r="EC189" s="303"/>
      <c r="ED189" s="303"/>
      <c r="EE189" s="303"/>
      <c r="EF189" s="303"/>
      <c r="EG189" s="303"/>
      <c r="EH189" s="303"/>
      <c r="EI189" s="303"/>
      <c r="EJ189" s="303"/>
      <c r="EK189" s="303"/>
      <c r="EL189" s="303"/>
      <c r="EM189" s="303"/>
      <c r="EN189" s="303"/>
      <c r="EO189" s="303"/>
      <c r="EP189" s="303"/>
      <c r="EQ189" s="303"/>
      <c r="ER189" s="303"/>
      <c r="ES189" s="303"/>
      <c r="ET189" s="303"/>
      <c r="EU189" s="303"/>
      <c r="EV189" s="303"/>
      <c r="EW189" s="303"/>
      <c r="EX189" s="303"/>
      <c r="EY189" s="303"/>
      <c r="EZ189" s="303"/>
      <c r="FA189" s="303"/>
      <c r="FB189" s="303"/>
      <c r="FC189" s="303"/>
      <c r="FD189" s="303"/>
      <c r="FE189" s="303"/>
      <c r="FF189" s="260"/>
      <c r="FH189" s="260"/>
      <c r="FI189" s="260"/>
      <c r="FJ189" s="260"/>
      <c r="FK189" s="260"/>
      <c r="FL189" s="260"/>
      <c r="FM189" s="260"/>
      <c r="FN189" s="260"/>
      <c r="FO189" s="260"/>
    </row>
    <row r="190" spans="1:171" ht="15.75" customHeight="1">
      <c r="A190" s="303"/>
      <c r="B190" s="303"/>
      <c r="C190" s="303"/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3"/>
      <c r="AD190" s="303"/>
      <c r="AE190" s="303"/>
      <c r="AF190" s="303"/>
      <c r="AG190" s="303"/>
      <c r="AH190" s="303"/>
      <c r="AI190" s="303"/>
      <c r="AJ190" s="303"/>
      <c r="AK190" s="303"/>
      <c r="AL190" s="303"/>
      <c r="AM190" s="303"/>
      <c r="AN190" s="303"/>
      <c r="AO190" s="303"/>
      <c r="AP190" s="303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303"/>
      <c r="BB190" s="303"/>
      <c r="BC190" s="303"/>
      <c r="BD190" s="303"/>
      <c r="BE190" s="303"/>
      <c r="BF190" s="303"/>
      <c r="BG190" s="303"/>
      <c r="BH190" s="303"/>
      <c r="BI190" s="303"/>
      <c r="BJ190" s="303"/>
      <c r="BK190" s="303"/>
      <c r="BL190" s="303"/>
      <c r="BM190" s="303"/>
      <c r="BN190" s="303"/>
      <c r="BO190" s="303"/>
      <c r="BP190" s="303"/>
      <c r="BQ190" s="303"/>
      <c r="BR190" s="303"/>
      <c r="BS190" s="303"/>
      <c r="BT190" s="303"/>
      <c r="BU190" s="303"/>
      <c r="BV190" s="303"/>
      <c r="BW190" s="303"/>
      <c r="BX190" s="303"/>
      <c r="BY190" s="303"/>
      <c r="BZ190" s="303"/>
      <c r="CA190" s="303"/>
      <c r="CB190" s="303"/>
      <c r="CC190" s="303"/>
      <c r="CD190" s="303"/>
      <c r="CE190" s="303"/>
      <c r="CF190" s="303"/>
      <c r="CG190" s="303"/>
      <c r="CH190" s="303"/>
      <c r="CI190" s="303"/>
      <c r="CJ190" s="303"/>
      <c r="CK190" s="303"/>
      <c r="CL190" s="303"/>
      <c r="CM190" s="303"/>
      <c r="CN190" s="303"/>
      <c r="CO190" s="303"/>
      <c r="CP190" s="303"/>
      <c r="CQ190" s="303"/>
      <c r="CR190" s="303"/>
      <c r="CS190" s="303"/>
      <c r="CT190" s="303"/>
      <c r="CU190" s="303"/>
      <c r="CV190" s="303"/>
      <c r="CW190" s="303"/>
      <c r="CX190" s="303"/>
      <c r="CY190" s="303"/>
      <c r="CZ190" s="303"/>
      <c r="DA190" s="303"/>
      <c r="DB190" s="303"/>
      <c r="DC190" s="303"/>
      <c r="DD190" s="303"/>
      <c r="DE190" s="303"/>
      <c r="DF190" s="303"/>
      <c r="DG190" s="303"/>
      <c r="DH190" s="303"/>
      <c r="DI190" s="303"/>
      <c r="DJ190" s="303"/>
      <c r="DK190" s="303"/>
      <c r="DL190" s="303"/>
      <c r="DM190" s="303"/>
      <c r="DN190" s="303"/>
      <c r="DO190" s="303"/>
      <c r="DP190" s="303"/>
      <c r="DQ190" s="303"/>
      <c r="DR190" s="303"/>
      <c r="DS190" s="303"/>
      <c r="DT190" s="303"/>
      <c r="DU190" s="303"/>
      <c r="DV190" s="303"/>
      <c r="DW190" s="303"/>
      <c r="DX190" s="303"/>
      <c r="DY190" s="303"/>
      <c r="DZ190" s="303"/>
      <c r="EA190" s="303"/>
      <c r="EB190" s="303"/>
      <c r="EC190" s="303"/>
      <c r="ED190" s="303"/>
      <c r="EE190" s="303"/>
      <c r="EF190" s="303"/>
      <c r="EG190" s="303"/>
      <c r="EH190" s="303"/>
      <c r="EI190" s="303"/>
      <c r="EJ190" s="303"/>
      <c r="EK190" s="303"/>
      <c r="EL190" s="303"/>
      <c r="EM190" s="303"/>
      <c r="EN190" s="303"/>
      <c r="EO190" s="303"/>
      <c r="EP190" s="303"/>
      <c r="EQ190" s="303"/>
      <c r="ER190" s="303"/>
      <c r="ES190" s="303"/>
      <c r="ET190" s="303"/>
      <c r="EU190" s="303"/>
      <c r="EV190" s="303"/>
      <c r="EW190" s="303"/>
      <c r="EX190" s="303"/>
      <c r="EY190" s="303"/>
      <c r="EZ190" s="303"/>
      <c r="FA190" s="303"/>
      <c r="FB190" s="303"/>
      <c r="FC190" s="303"/>
      <c r="FD190" s="303"/>
      <c r="FE190" s="303"/>
      <c r="FF190" s="260"/>
      <c r="FH190" s="260"/>
      <c r="FI190" s="260"/>
      <c r="FJ190" s="260"/>
      <c r="FK190" s="260"/>
      <c r="FL190" s="260"/>
      <c r="FM190" s="260"/>
      <c r="FN190" s="260"/>
      <c r="FO190" s="260"/>
    </row>
    <row r="191" spans="1:171" ht="15.75" customHeight="1">
      <c r="A191" s="303"/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303"/>
      <c r="V191" s="303"/>
      <c r="W191" s="303"/>
      <c r="X191" s="303"/>
      <c r="Y191" s="303"/>
      <c r="Z191" s="303"/>
      <c r="AA191" s="303"/>
      <c r="AB191" s="303"/>
      <c r="AC191" s="303"/>
      <c r="AD191" s="303"/>
      <c r="AE191" s="303"/>
      <c r="AF191" s="303"/>
      <c r="AG191" s="303"/>
      <c r="AH191" s="303"/>
      <c r="AI191" s="303"/>
      <c r="AJ191" s="303"/>
      <c r="AK191" s="303"/>
      <c r="AL191" s="303"/>
      <c r="AM191" s="303"/>
      <c r="AN191" s="303"/>
      <c r="AO191" s="303"/>
      <c r="AP191" s="303"/>
      <c r="AQ191" s="303"/>
      <c r="AR191" s="303"/>
      <c r="AS191" s="303"/>
      <c r="AT191" s="303"/>
      <c r="AU191" s="303"/>
      <c r="AV191" s="303"/>
      <c r="AW191" s="303"/>
      <c r="AX191" s="303"/>
      <c r="AY191" s="303"/>
      <c r="AZ191" s="303"/>
      <c r="BA191" s="303"/>
      <c r="BB191" s="303"/>
      <c r="BC191" s="303"/>
      <c r="BD191" s="303"/>
      <c r="BE191" s="303"/>
      <c r="BF191" s="303"/>
      <c r="BG191" s="303"/>
      <c r="BH191" s="303"/>
      <c r="BI191" s="303"/>
      <c r="BJ191" s="303"/>
      <c r="BK191" s="303"/>
      <c r="BL191" s="303"/>
      <c r="BM191" s="303"/>
      <c r="BN191" s="303"/>
      <c r="BO191" s="303"/>
      <c r="BP191" s="303"/>
      <c r="BQ191" s="303"/>
      <c r="BR191" s="303"/>
      <c r="BS191" s="303"/>
      <c r="BT191" s="303"/>
      <c r="BU191" s="303"/>
      <c r="BV191" s="303"/>
      <c r="BW191" s="303"/>
      <c r="BX191" s="303"/>
      <c r="BY191" s="303"/>
      <c r="BZ191" s="303"/>
      <c r="CA191" s="303"/>
      <c r="CB191" s="303"/>
      <c r="CC191" s="303"/>
      <c r="CD191" s="303"/>
      <c r="CE191" s="303"/>
      <c r="CF191" s="303"/>
      <c r="CG191" s="303"/>
      <c r="CH191" s="303"/>
      <c r="CI191" s="303"/>
      <c r="CJ191" s="303"/>
      <c r="CK191" s="303"/>
      <c r="CL191" s="303"/>
      <c r="CM191" s="303"/>
      <c r="CN191" s="303"/>
      <c r="CO191" s="303"/>
      <c r="CP191" s="303"/>
      <c r="CQ191" s="303"/>
      <c r="CR191" s="303"/>
      <c r="CS191" s="303"/>
      <c r="CT191" s="303"/>
      <c r="CU191" s="303"/>
      <c r="CV191" s="303"/>
      <c r="CW191" s="303"/>
      <c r="CX191" s="303"/>
      <c r="CY191" s="303"/>
      <c r="CZ191" s="303"/>
      <c r="DA191" s="303"/>
      <c r="DB191" s="303"/>
      <c r="DC191" s="303"/>
      <c r="DD191" s="303"/>
      <c r="DE191" s="303"/>
      <c r="DF191" s="303"/>
      <c r="DG191" s="303"/>
      <c r="DH191" s="303"/>
      <c r="DI191" s="303"/>
      <c r="DJ191" s="303"/>
      <c r="DK191" s="303"/>
      <c r="DL191" s="303"/>
      <c r="DM191" s="303"/>
      <c r="DN191" s="303"/>
      <c r="DO191" s="303"/>
      <c r="DP191" s="303"/>
      <c r="DQ191" s="303"/>
      <c r="DR191" s="303"/>
      <c r="DS191" s="303"/>
      <c r="DT191" s="303"/>
      <c r="DU191" s="303"/>
      <c r="DV191" s="303"/>
      <c r="DW191" s="303"/>
      <c r="DX191" s="303"/>
      <c r="DY191" s="303"/>
      <c r="DZ191" s="303"/>
      <c r="EA191" s="303"/>
      <c r="EB191" s="303"/>
      <c r="EC191" s="303"/>
      <c r="ED191" s="303"/>
      <c r="EE191" s="303"/>
      <c r="EF191" s="303"/>
      <c r="EG191" s="303"/>
      <c r="EH191" s="303"/>
      <c r="EI191" s="303"/>
      <c r="EJ191" s="303"/>
      <c r="EK191" s="303"/>
      <c r="EL191" s="303"/>
      <c r="EM191" s="303"/>
      <c r="EN191" s="303"/>
      <c r="EO191" s="303"/>
      <c r="EP191" s="303"/>
      <c r="EQ191" s="303"/>
      <c r="ER191" s="303"/>
      <c r="ES191" s="303"/>
      <c r="ET191" s="303"/>
      <c r="EU191" s="303"/>
      <c r="EV191" s="303"/>
      <c r="EW191" s="303"/>
      <c r="EX191" s="303"/>
      <c r="EY191" s="303"/>
      <c r="EZ191" s="303"/>
      <c r="FA191" s="303"/>
      <c r="FB191" s="303"/>
      <c r="FC191" s="303"/>
      <c r="FD191" s="303"/>
      <c r="FE191" s="303"/>
      <c r="FF191" s="260"/>
      <c r="FH191" s="260"/>
      <c r="FI191" s="260"/>
      <c r="FJ191" s="260"/>
      <c r="FK191" s="260"/>
      <c r="FL191" s="260"/>
      <c r="FM191" s="260"/>
      <c r="FN191" s="260"/>
      <c r="FO191" s="260"/>
    </row>
    <row r="192" spans="1:171" ht="15.75" customHeight="1">
      <c r="A192" s="303"/>
      <c r="B192" s="303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  <c r="AR192" s="303"/>
      <c r="AS192" s="303"/>
      <c r="AT192" s="303"/>
      <c r="AU192" s="303"/>
      <c r="AV192" s="303"/>
      <c r="AW192" s="303"/>
      <c r="AX192" s="303"/>
      <c r="AY192" s="303"/>
      <c r="AZ192" s="303"/>
      <c r="BA192" s="303"/>
      <c r="BB192" s="303"/>
      <c r="BC192" s="303"/>
      <c r="BD192" s="303"/>
      <c r="BE192" s="303"/>
      <c r="BF192" s="303"/>
      <c r="BG192" s="303"/>
      <c r="BH192" s="303"/>
      <c r="BI192" s="303"/>
      <c r="BJ192" s="303"/>
      <c r="BK192" s="303"/>
      <c r="BL192" s="303"/>
      <c r="BM192" s="303"/>
      <c r="BN192" s="303"/>
      <c r="BO192" s="303"/>
      <c r="BP192" s="303"/>
      <c r="BQ192" s="303"/>
      <c r="BR192" s="303"/>
      <c r="BS192" s="303"/>
      <c r="BT192" s="303"/>
      <c r="BU192" s="303"/>
      <c r="BV192" s="303"/>
      <c r="BW192" s="303"/>
      <c r="BX192" s="303"/>
      <c r="BY192" s="303"/>
      <c r="BZ192" s="303"/>
      <c r="CA192" s="303"/>
      <c r="CB192" s="303"/>
      <c r="CC192" s="303"/>
      <c r="CD192" s="303"/>
      <c r="CE192" s="303"/>
      <c r="CF192" s="303"/>
      <c r="CG192" s="303"/>
      <c r="CH192" s="303"/>
      <c r="CI192" s="303"/>
      <c r="CJ192" s="303"/>
      <c r="CK192" s="303"/>
      <c r="CL192" s="303"/>
      <c r="CM192" s="303"/>
      <c r="CN192" s="303"/>
      <c r="CO192" s="303"/>
      <c r="CP192" s="303"/>
      <c r="CQ192" s="303"/>
      <c r="CR192" s="303"/>
      <c r="CS192" s="303"/>
      <c r="CT192" s="303"/>
      <c r="CU192" s="303"/>
      <c r="CV192" s="303"/>
      <c r="CW192" s="303"/>
      <c r="CX192" s="303"/>
      <c r="CY192" s="303"/>
      <c r="CZ192" s="303"/>
      <c r="DA192" s="303"/>
      <c r="DB192" s="303"/>
      <c r="DC192" s="303"/>
      <c r="DD192" s="303"/>
      <c r="DE192" s="303"/>
      <c r="DF192" s="303"/>
      <c r="DG192" s="303"/>
      <c r="DH192" s="303"/>
      <c r="DI192" s="303"/>
      <c r="DJ192" s="303"/>
      <c r="DK192" s="303"/>
      <c r="DL192" s="303"/>
      <c r="DM192" s="303"/>
      <c r="DN192" s="303"/>
      <c r="DO192" s="303"/>
      <c r="DP192" s="303"/>
      <c r="DQ192" s="303"/>
      <c r="DR192" s="303"/>
      <c r="DS192" s="303"/>
      <c r="DT192" s="303"/>
      <c r="DU192" s="303"/>
      <c r="DV192" s="303"/>
      <c r="DW192" s="303"/>
      <c r="DX192" s="303"/>
      <c r="DY192" s="303"/>
      <c r="DZ192" s="303"/>
      <c r="EA192" s="303"/>
      <c r="EB192" s="303"/>
      <c r="EC192" s="303"/>
      <c r="ED192" s="303"/>
      <c r="EE192" s="303"/>
      <c r="EF192" s="303"/>
      <c r="EG192" s="303"/>
      <c r="EH192" s="303"/>
      <c r="EI192" s="303"/>
      <c r="EJ192" s="303"/>
      <c r="EK192" s="303"/>
      <c r="EL192" s="303"/>
      <c r="EM192" s="303"/>
      <c r="EN192" s="303"/>
      <c r="EO192" s="303"/>
      <c r="EP192" s="303"/>
      <c r="EQ192" s="303"/>
      <c r="ER192" s="303"/>
      <c r="ES192" s="303"/>
      <c r="ET192" s="303"/>
      <c r="EU192" s="303"/>
      <c r="EV192" s="303"/>
      <c r="EW192" s="303"/>
      <c r="EX192" s="303"/>
      <c r="EY192" s="303"/>
      <c r="EZ192" s="303"/>
      <c r="FA192" s="303"/>
      <c r="FB192" s="303"/>
      <c r="FC192" s="303"/>
      <c r="FD192" s="303"/>
      <c r="FE192" s="303"/>
      <c r="FF192" s="260"/>
      <c r="FH192" s="260"/>
      <c r="FI192" s="260"/>
      <c r="FJ192" s="260"/>
      <c r="FK192" s="260"/>
      <c r="FL192" s="260"/>
      <c r="FM192" s="260"/>
      <c r="FN192" s="260"/>
      <c r="FO192" s="260"/>
    </row>
    <row r="193" spans="1:171" ht="15.75" customHeight="1">
      <c r="A193" s="303"/>
      <c r="B193" s="303"/>
      <c r="C193" s="303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  <c r="BB193" s="303"/>
      <c r="BC193" s="303"/>
      <c r="BD193" s="303"/>
      <c r="BE193" s="303"/>
      <c r="BF193" s="303"/>
      <c r="BG193" s="303"/>
      <c r="BH193" s="303"/>
      <c r="BI193" s="303"/>
      <c r="BJ193" s="303"/>
      <c r="BK193" s="303"/>
      <c r="BL193" s="303"/>
      <c r="BM193" s="303"/>
      <c r="BN193" s="303"/>
      <c r="BO193" s="303"/>
      <c r="BP193" s="303"/>
      <c r="BQ193" s="303"/>
      <c r="BR193" s="303"/>
      <c r="BS193" s="303"/>
      <c r="BT193" s="303"/>
      <c r="BU193" s="303"/>
      <c r="BV193" s="303"/>
      <c r="BW193" s="303"/>
      <c r="BX193" s="303"/>
      <c r="BY193" s="303"/>
      <c r="BZ193" s="303"/>
      <c r="CA193" s="303"/>
      <c r="CB193" s="303"/>
      <c r="CC193" s="303"/>
      <c r="CD193" s="303"/>
      <c r="CE193" s="303"/>
      <c r="CF193" s="303"/>
      <c r="CG193" s="303"/>
      <c r="CH193" s="303"/>
      <c r="CI193" s="303"/>
      <c r="CJ193" s="303"/>
      <c r="CK193" s="303"/>
      <c r="CL193" s="303"/>
      <c r="CM193" s="303"/>
      <c r="CN193" s="303"/>
      <c r="CO193" s="303"/>
      <c r="CP193" s="303"/>
      <c r="CQ193" s="303"/>
      <c r="CR193" s="303"/>
      <c r="CS193" s="303"/>
      <c r="CT193" s="303"/>
      <c r="CU193" s="303"/>
      <c r="CV193" s="303"/>
      <c r="CW193" s="303"/>
      <c r="CX193" s="303"/>
      <c r="CY193" s="303"/>
      <c r="CZ193" s="303"/>
      <c r="DA193" s="303"/>
      <c r="DB193" s="303"/>
      <c r="DC193" s="303"/>
      <c r="DD193" s="303"/>
      <c r="DE193" s="303"/>
      <c r="DF193" s="303"/>
      <c r="DG193" s="303"/>
      <c r="DH193" s="303"/>
      <c r="DI193" s="303"/>
      <c r="DJ193" s="303"/>
      <c r="DK193" s="303"/>
      <c r="DL193" s="303"/>
      <c r="DM193" s="303"/>
      <c r="DN193" s="303"/>
      <c r="DO193" s="303"/>
      <c r="DP193" s="303"/>
      <c r="DQ193" s="303"/>
      <c r="DR193" s="303"/>
      <c r="DS193" s="303"/>
      <c r="DT193" s="303"/>
      <c r="DU193" s="303"/>
      <c r="DV193" s="303"/>
      <c r="DW193" s="303"/>
      <c r="DX193" s="303"/>
      <c r="DY193" s="303"/>
      <c r="DZ193" s="303"/>
      <c r="EA193" s="303"/>
      <c r="EB193" s="303"/>
      <c r="EC193" s="303"/>
      <c r="ED193" s="303"/>
      <c r="EE193" s="303"/>
      <c r="EF193" s="303"/>
      <c r="EG193" s="303"/>
      <c r="EH193" s="303"/>
      <c r="EI193" s="303"/>
      <c r="EJ193" s="303"/>
      <c r="EK193" s="303"/>
      <c r="EL193" s="303"/>
      <c r="EM193" s="303"/>
      <c r="EN193" s="303"/>
      <c r="EO193" s="303"/>
      <c r="EP193" s="303"/>
      <c r="EQ193" s="303"/>
      <c r="ER193" s="303"/>
      <c r="ES193" s="303"/>
      <c r="ET193" s="303"/>
      <c r="EU193" s="303"/>
      <c r="EV193" s="303"/>
      <c r="EW193" s="303"/>
      <c r="EX193" s="303"/>
      <c r="EY193" s="303"/>
      <c r="EZ193" s="303"/>
      <c r="FA193" s="303"/>
      <c r="FB193" s="303"/>
      <c r="FC193" s="303"/>
      <c r="FD193" s="303"/>
      <c r="FE193" s="303"/>
      <c r="FF193" s="260"/>
      <c r="FH193" s="260"/>
      <c r="FI193" s="260"/>
      <c r="FJ193" s="260"/>
      <c r="FK193" s="260"/>
      <c r="FL193" s="260"/>
      <c r="FM193" s="260"/>
      <c r="FN193" s="260"/>
      <c r="FO193" s="260"/>
    </row>
    <row r="194" spans="1:171" ht="15.75" customHeight="1">
      <c r="A194" s="303"/>
      <c r="B194" s="303"/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303"/>
      <c r="AI194" s="303"/>
      <c r="AJ194" s="303"/>
      <c r="AK194" s="303"/>
      <c r="AL194" s="303"/>
      <c r="AM194" s="303"/>
      <c r="AN194" s="303"/>
      <c r="AO194" s="303"/>
      <c r="AP194" s="303"/>
      <c r="AQ194" s="303"/>
      <c r="AR194" s="303"/>
      <c r="AS194" s="303"/>
      <c r="AT194" s="303"/>
      <c r="AU194" s="303"/>
      <c r="AV194" s="303"/>
      <c r="AW194" s="303"/>
      <c r="AX194" s="303"/>
      <c r="AY194" s="303"/>
      <c r="AZ194" s="303"/>
      <c r="BA194" s="303"/>
      <c r="BB194" s="303"/>
      <c r="BC194" s="303"/>
      <c r="BD194" s="303"/>
      <c r="BE194" s="303"/>
      <c r="BF194" s="303"/>
      <c r="BG194" s="303"/>
      <c r="BH194" s="303"/>
      <c r="BI194" s="303"/>
      <c r="BJ194" s="303"/>
      <c r="BK194" s="303"/>
      <c r="BL194" s="303"/>
      <c r="BM194" s="303"/>
      <c r="BN194" s="303"/>
      <c r="BO194" s="303"/>
      <c r="BP194" s="303"/>
      <c r="BQ194" s="303"/>
      <c r="BR194" s="303"/>
      <c r="BS194" s="303"/>
      <c r="BT194" s="303"/>
      <c r="BU194" s="303"/>
      <c r="BV194" s="303"/>
      <c r="BW194" s="303"/>
      <c r="BX194" s="303"/>
      <c r="BY194" s="303"/>
      <c r="BZ194" s="303"/>
      <c r="CA194" s="303"/>
      <c r="CB194" s="303"/>
      <c r="CC194" s="303"/>
      <c r="CD194" s="303"/>
      <c r="CE194" s="303"/>
      <c r="CF194" s="303"/>
      <c r="CG194" s="303"/>
      <c r="CH194" s="303"/>
      <c r="CI194" s="303"/>
      <c r="CJ194" s="303"/>
      <c r="CK194" s="303"/>
      <c r="CL194" s="303"/>
      <c r="CM194" s="303"/>
      <c r="CN194" s="303"/>
      <c r="CO194" s="303"/>
      <c r="CP194" s="303"/>
      <c r="CQ194" s="303"/>
      <c r="CR194" s="303"/>
      <c r="CS194" s="303"/>
      <c r="CT194" s="303"/>
      <c r="CU194" s="303"/>
      <c r="CV194" s="303"/>
      <c r="CW194" s="303"/>
      <c r="CX194" s="303"/>
      <c r="CY194" s="303"/>
      <c r="CZ194" s="303"/>
      <c r="DA194" s="303"/>
      <c r="DB194" s="303"/>
      <c r="DC194" s="303"/>
      <c r="DD194" s="303"/>
      <c r="DE194" s="303"/>
      <c r="DF194" s="303"/>
      <c r="DG194" s="303"/>
      <c r="DH194" s="303"/>
      <c r="DI194" s="303"/>
      <c r="DJ194" s="303"/>
      <c r="DK194" s="303"/>
      <c r="DL194" s="303"/>
      <c r="DM194" s="303"/>
      <c r="DN194" s="303"/>
      <c r="DO194" s="303"/>
      <c r="DP194" s="303"/>
      <c r="DQ194" s="303"/>
      <c r="DR194" s="303"/>
      <c r="DS194" s="303"/>
      <c r="DT194" s="303"/>
      <c r="DU194" s="303"/>
      <c r="DV194" s="303"/>
      <c r="DW194" s="303"/>
      <c r="DX194" s="303"/>
      <c r="DY194" s="303"/>
      <c r="DZ194" s="303"/>
      <c r="EA194" s="303"/>
      <c r="EB194" s="303"/>
      <c r="EC194" s="303"/>
      <c r="ED194" s="303"/>
      <c r="EE194" s="303"/>
      <c r="EF194" s="303"/>
      <c r="EG194" s="303"/>
      <c r="EH194" s="303"/>
      <c r="EI194" s="303"/>
      <c r="EJ194" s="303"/>
      <c r="EK194" s="303"/>
      <c r="EL194" s="303"/>
      <c r="EM194" s="303"/>
      <c r="EN194" s="303"/>
      <c r="EO194" s="303"/>
      <c r="EP194" s="303"/>
      <c r="EQ194" s="303"/>
      <c r="ER194" s="303"/>
      <c r="ES194" s="303"/>
      <c r="ET194" s="303"/>
      <c r="EU194" s="303"/>
      <c r="EV194" s="303"/>
      <c r="EW194" s="303"/>
      <c r="EX194" s="303"/>
      <c r="EY194" s="303"/>
      <c r="EZ194" s="303"/>
      <c r="FA194" s="303"/>
      <c r="FB194" s="303"/>
      <c r="FC194" s="303"/>
      <c r="FD194" s="303"/>
      <c r="FE194" s="303"/>
      <c r="FF194" s="260"/>
      <c r="FH194" s="260"/>
      <c r="FI194" s="260"/>
      <c r="FJ194" s="260"/>
      <c r="FK194" s="260"/>
      <c r="FL194" s="260"/>
      <c r="FM194" s="260"/>
      <c r="FN194" s="260"/>
      <c r="FO194" s="260"/>
    </row>
    <row r="195" spans="1:171" ht="15.75" customHeight="1">
      <c r="A195" s="303"/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03"/>
      <c r="AC195" s="303"/>
      <c r="AD195" s="303"/>
      <c r="AE195" s="303"/>
      <c r="AF195" s="303"/>
      <c r="AG195" s="303"/>
      <c r="AH195" s="303"/>
      <c r="AI195" s="303"/>
      <c r="AJ195" s="303"/>
      <c r="AK195" s="303"/>
      <c r="AL195" s="303"/>
      <c r="AM195" s="303"/>
      <c r="AN195" s="303"/>
      <c r="AO195" s="303"/>
      <c r="AP195" s="303"/>
      <c r="AQ195" s="303"/>
      <c r="AR195" s="303"/>
      <c r="AS195" s="303"/>
      <c r="AT195" s="303"/>
      <c r="AU195" s="303"/>
      <c r="AV195" s="303"/>
      <c r="AW195" s="303"/>
      <c r="AX195" s="303"/>
      <c r="AY195" s="303"/>
      <c r="AZ195" s="303"/>
      <c r="BA195" s="303"/>
      <c r="BB195" s="303"/>
      <c r="BC195" s="303"/>
      <c r="BD195" s="303"/>
      <c r="BE195" s="303"/>
      <c r="BF195" s="303"/>
      <c r="BG195" s="303"/>
      <c r="BH195" s="303"/>
      <c r="BI195" s="303"/>
      <c r="BJ195" s="303"/>
      <c r="BK195" s="303"/>
      <c r="BL195" s="303"/>
      <c r="BM195" s="303"/>
      <c r="BN195" s="303"/>
      <c r="BO195" s="303"/>
      <c r="BP195" s="303"/>
      <c r="BQ195" s="303"/>
      <c r="BR195" s="303"/>
      <c r="BS195" s="303"/>
      <c r="BT195" s="303"/>
      <c r="BU195" s="303"/>
      <c r="BV195" s="303"/>
      <c r="BW195" s="303"/>
      <c r="BX195" s="303"/>
      <c r="BY195" s="303"/>
      <c r="BZ195" s="303"/>
      <c r="CA195" s="303"/>
      <c r="CB195" s="303"/>
      <c r="CC195" s="303"/>
      <c r="CD195" s="303"/>
      <c r="CE195" s="303"/>
      <c r="CF195" s="303"/>
      <c r="CG195" s="303"/>
      <c r="CH195" s="303"/>
      <c r="CI195" s="303"/>
      <c r="CJ195" s="303"/>
      <c r="CK195" s="303"/>
      <c r="CL195" s="303"/>
      <c r="CM195" s="303"/>
      <c r="CN195" s="303"/>
      <c r="CO195" s="303"/>
      <c r="CP195" s="303"/>
      <c r="CQ195" s="303"/>
      <c r="CR195" s="303"/>
      <c r="CS195" s="303"/>
      <c r="CT195" s="303"/>
      <c r="CU195" s="303"/>
      <c r="CV195" s="303"/>
      <c r="CW195" s="303"/>
      <c r="CX195" s="303"/>
      <c r="CY195" s="303"/>
      <c r="CZ195" s="303"/>
      <c r="DA195" s="303"/>
      <c r="DB195" s="303"/>
      <c r="DC195" s="303"/>
      <c r="DD195" s="303"/>
      <c r="DE195" s="303"/>
      <c r="DF195" s="303"/>
      <c r="DG195" s="303"/>
      <c r="DH195" s="303"/>
      <c r="DI195" s="303"/>
      <c r="DJ195" s="303"/>
      <c r="DK195" s="303"/>
      <c r="DL195" s="303"/>
      <c r="DM195" s="303"/>
      <c r="DN195" s="303"/>
      <c r="DO195" s="303"/>
      <c r="DP195" s="303"/>
      <c r="DQ195" s="303"/>
      <c r="DR195" s="303"/>
      <c r="DS195" s="303"/>
      <c r="DT195" s="303"/>
      <c r="DU195" s="303"/>
      <c r="DV195" s="303"/>
      <c r="DW195" s="303"/>
      <c r="DX195" s="303"/>
      <c r="DY195" s="303"/>
      <c r="DZ195" s="303"/>
      <c r="EA195" s="303"/>
      <c r="EB195" s="303"/>
      <c r="EC195" s="303"/>
      <c r="ED195" s="303"/>
      <c r="EE195" s="303"/>
      <c r="EF195" s="303"/>
      <c r="EG195" s="303"/>
      <c r="EH195" s="303"/>
      <c r="EI195" s="303"/>
      <c r="EJ195" s="303"/>
      <c r="EK195" s="303"/>
      <c r="EL195" s="303"/>
      <c r="EM195" s="303"/>
      <c r="EN195" s="303"/>
      <c r="EO195" s="303"/>
      <c r="EP195" s="303"/>
      <c r="EQ195" s="303"/>
      <c r="ER195" s="303"/>
      <c r="ES195" s="303"/>
      <c r="ET195" s="303"/>
      <c r="EU195" s="303"/>
      <c r="EV195" s="303"/>
      <c r="EW195" s="303"/>
      <c r="EX195" s="303"/>
      <c r="EY195" s="303"/>
      <c r="EZ195" s="303"/>
      <c r="FA195" s="303"/>
      <c r="FB195" s="303"/>
      <c r="FC195" s="303"/>
      <c r="FD195" s="303"/>
      <c r="FE195" s="303"/>
      <c r="FF195" s="260"/>
      <c r="FH195" s="260"/>
      <c r="FI195" s="260"/>
      <c r="FJ195" s="260"/>
      <c r="FK195" s="260"/>
      <c r="FL195" s="260"/>
      <c r="FM195" s="260"/>
      <c r="FN195" s="260"/>
      <c r="FO195" s="260"/>
    </row>
    <row r="196" spans="1:171" ht="15.75" customHeight="1">
      <c r="A196" s="303"/>
      <c r="B196" s="303"/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03"/>
      <c r="AR196" s="303"/>
      <c r="AS196" s="303"/>
      <c r="AT196" s="303"/>
      <c r="AU196" s="303"/>
      <c r="AV196" s="303"/>
      <c r="AW196" s="303"/>
      <c r="AX196" s="303"/>
      <c r="AY196" s="303"/>
      <c r="AZ196" s="303"/>
      <c r="BA196" s="303"/>
      <c r="BB196" s="303"/>
      <c r="BC196" s="303"/>
      <c r="BD196" s="303"/>
      <c r="BE196" s="303"/>
      <c r="BF196" s="303"/>
      <c r="BG196" s="303"/>
      <c r="BH196" s="303"/>
      <c r="BI196" s="303"/>
      <c r="BJ196" s="303"/>
      <c r="BK196" s="303"/>
      <c r="BL196" s="303"/>
      <c r="BM196" s="303"/>
      <c r="BN196" s="303"/>
      <c r="BO196" s="303"/>
      <c r="BP196" s="303"/>
      <c r="BQ196" s="303"/>
      <c r="BR196" s="303"/>
      <c r="BS196" s="303"/>
      <c r="BT196" s="303"/>
      <c r="BU196" s="303"/>
      <c r="BV196" s="303"/>
      <c r="BW196" s="303"/>
      <c r="BX196" s="303"/>
      <c r="BY196" s="303"/>
      <c r="BZ196" s="303"/>
      <c r="CA196" s="303"/>
      <c r="CB196" s="303"/>
      <c r="CC196" s="303"/>
      <c r="CD196" s="303"/>
      <c r="CE196" s="303"/>
      <c r="CF196" s="303"/>
      <c r="CG196" s="303"/>
      <c r="CH196" s="303"/>
      <c r="CI196" s="303"/>
      <c r="CJ196" s="303"/>
      <c r="CK196" s="303"/>
      <c r="CL196" s="303"/>
      <c r="CM196" s="303"/>
      <c r="CN196" s="303"/>
      <c r="CO196" s="303"/>
      <c r="CP196" s="303"/>
      <c r="CQ196" s="303"/>
      <c r="CR196" s="303"/>
      <c r="CS196" s="303"/>
      <c r="CT196" s="303"/>
      <c r="CU196" s="303"/>
      <c r="CV196" s="303"/>
      <c r="CW196" s="303"/>
      <c r="CX196" s="303"/>
      <c r="CY196" s="303"/>
      <c r="CZ196" s="303"/>
      <c r="DA196" s="303"/>
      <c r="DB196" s="303"/>
      <c r="DC196" s="303"/>
      <c r="DD196" s="303"/>
      <c r="DE196" s="303"/>
      <c r="DF196" s="303"/>
      <c r="DG196" s="303"/>
      <c r="DH196" s="303"/>
      <c r="DI196" s="303"/>
      <c r="DJ196" s="303"/>
      <c r="DK196" s="303"/>
      <c r="DL196" s="303"/>
      <c r="DM196" s="303"/>
      <c r="DN196" s="303"/>
      <c r="DO196" s="303"/>
      <c r="DP196" s="303"/>
      <c r="DQ196" s="303"/>
      <c r="DR196" s="303"/>
      <c r="DS196" s="303"/>
      <c r="DT196" s="303"/>
      <c r="DU196" s="303"/>
      <c r="DV196" s="303"/>
      <c r="DW196" s="303"/>
      <c r="DX196" s="303"/>
      <c r="DY196" s="303"/>
      <c r="DZ196" s="303"/>
      <c r="EA196" s="303"/>
      <c r="EB196" s="303"/>
      <c r="EC196" s="303"/>
      <c r="ED196" s="303"/>
      <c r="EE196" s="303"/>
      <c r="EF196" s="303"/>
      <c r="EG196" s="303"/>
      <c r="EH196" s="303"/>
      <c r="EI196" s="303"/>
      <c r="EJ196" s="303"/>
      <c r="EK196" s="303"/>
      <c r="EL196" s="303"/>
      <c r="EM196" s="303"/>
      <c r="EN196" s="303"/>
      <c r="EO196" s="303"/>
      <c r="EP196" s="303"/>
      <c r="EQ196" s="303"/>
      <c r="ER196" s="303"/>
      <c r="ES196" s="303"/>
      <c r="ET196" s="303"/>
      <c r="EU196" s="303"/>
      <c r="EV196" s="303"/>
      <c r="EW196" s="303"/>
      <c r="EX196" s="303"/>
      <c r="EY196" s="303"/>
      <c r="EZ196" s="303"/>
      <c r="FA196" s="303"/>
      <c r="FB196" s="303"/>
      <c r="FC196" s="303"/>
      <c r="FD196" s="303"/>
      <c r="FE196" s="303"/>
      <c r="FF196" s="260"/>
      <c r="FH196" s="260"/>
      <c r="FI196" s="260"/>
      <c r="FJ196" s="260"/>
      <c r="FK196" s="260"/>
      <c r="FL196" s="260"/>
      <c r="FM196" s="260"/>
      <c r="FN196" s="260"/>
      <c r="FO196" s="260"/>
    </row>
    <row r="197" spans="1:171" ht="15.75" customHeight="1">
      <c r="A197" s="303"/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  <c r="Z197" s="303"/>
      <c r="AA197" s="303"/>
      <c r="AB197" s="303"/>
      <c r="AC197" s="303"/>
      <c r="AD197" s="303"/>
      <c r="AE197" s="303"/>
      <c r="AF197" s="303"/>
      <c r="AG197" s="303"/>
      <c r="AH197" s="303"/>
      <c r="AI197" s="303"/>
      <c r="AJ197" s="303"/>
      <c r="AK197" s="303"/>
      <c r="AL197" s="303"/>
      <c r="AM197" s="303"/>
      <c r="AN197" s="303"/>
      <c r="AO197" s="303"/>
      <c r="AP197" s="303"/>
      <c r="AQ197" s="303"/>
      <c r="AR197" s="303"/>
      <c r="AS197" s="303"/>
      <c r="AT197" s="303"/>
      <c r="AU197" s="303"/>
      <c r="AV197" s="303"/>
      <c r="AW197" s="303"/>
      <c r="AX197" s="303"/>
      <c r="AY197" s="303"/>
      <c r="AZ197" s="303"/>
      <c r="BA197" s="303"/>
      <c r="BB197" s="303"/>
      <c r="BC197" s="303"/>
      <c r="BD197" s="303"/>
      <c r="BE197" s="303"/>
      <c r="BF197" s="303"/>
      <c r="BG197" s="303"/>
      <c r="BH197" s="303"/>
      <c r="BI197" s="303"/>
      <c r="BJ197" s="303"/>
      <c r="BK197" s="303"/>
      <c r="BL197" s="303"/>
      <c r="BM197" s="303"/>
      <c r="BN197" s="303"/>
      <c r="BO197" s="303"/>
      <c r="BP197" s="303"/>
      <c r="BQ197" s="303"/>
      <c r="BR197" s="303"/>
      <c r="BS197" s="303"/>
      <c r="BT197" s="303"/>
      <c r="BU197" s="303"/>
      <c r="BV197" s="303"/>
      <c r="BW197" s="303"/>
      <c r="BX197" s="303"/>
      <c r="BY197" s="303"/>
      <c r="BZ197" s="303"/>
      <c r="CA197" s="303"/>
      <c r="CB197" s="303"/>
      <c r="CC197" s="303"/>
      <c r="CD197" s="303"/>
      <c r="CE197" s="303"/>
      <c r="CF197" s="303"/>
      <c r="CG197" s="303"/>
      <c r="CH197" s="303"/>
      <c r="CI197" s="303"/>
      <c r="CJ197" s="303"/>
      <c r="CK197" s="303"/>
      <c r="CL197" s="303"/>
      <c r="CM197" s="303"/>
      <c r="CN197" s="303"/>
      <c r="CO197" s="303"/>
      <c r="CP197" s="303"/>
      <c r="CQ197" s="303"/>
      <c r="CR197" s="303"/>
      <c r="CS197" s="303"/>
      <c r="CT197" s="303"/>
      <c r="CU197" s="303"/>
      <c r="CV197" s="303"/>
      <c r="CW197" s="303"/>
      <c r="CX197" s="303"/>
      <c r="CY197" s="303"/>
      <c r="CZ197" s="303"/>
      <c r="DA197" s="303"/>
      <c r="DB197" s="303"/>
      <c r="DC197" s="303"/>
      <c r="DD197" s="303"/>
      <c r="DE197" s="303"/>
      <c r="DF197" s="303"/>
      <c r="DG197" s="303"/>
      <c r="DH197" s="303"/>
      <c r="DI197" s="303"/>
      <c r="DJ197" s="303"/>
      <c r="DK197" s="303"/>
      <c r="DL197" s="303"/>
      <c r="DM197" s="303"/>
      <c r="DN197" s="303"/>
      <c r="DO197" s="303"/>
      <c r="DP197" s="303"/>
      <c r="DQ197" s="303"/>
      <c r="DR197" s="303"/>
      <c r="DS197" s="303"/>
      <c r="DT197" s="303"/>
      <c r="DU197" s="303"/>
      <c r="DV197" s="303"/>
      <c r="DW197" s="303"/>
      <c r="DX197" s="303"/>
      <c r="DY197" s="303"/>
      <c r="DZ197" s="303"/>
      <c r="EA197" s="303"/>
      <c r="EB197" s="303"/>
      <c r="EC197" s="303"/>
      <c r="ED197" s="303"/>
      <c r="EE197" s="303"/>
      <c r="EF197" s="303"/>
      <c r="EG197" s="303"/>
      <c r="EH197" s="303"/>
      <c r="EI197" s="303"/>
      <c r="EJ197" s="303"/>
      <c r="EK197" s="303"/>
      <c r="EL197" s="303"/>
      <c r="EM197" s="303"/>
      <c r="EN197" s="303"/>
      <c r="EO197" s="303"/>
      <c r="EP197" s="303"/>
      <c r="EQ197" s="303"/>
      <c r="ER197" s="303"/>
      <c r="ES197" s="303"/>
      <c r="ET197" s="303"/>
      <c r="EU197" s="303"/>
      <c r="EV197" s="303"/>
      <c r="EW197" s="303"/>
      <c r="EX197" s="303"/>
      <c r="EY197" s="303"/>
      <c r="EZ197" s="303"/>
      <c r="FA197" s="303"/>
      <c r="FB197" s="303"/>
      <c r="FC197" s="303"/>
      <c r="FD197" s="303"/>
      <c r="FE197" s="303"/>
      <c r="FF197" s="260"/>
      <c r="FH197" s="260"/>
      <c r="FI197" s="260"/>
      <c r="FJ197" s="260"/>
      <c r="FK197" s="260"/>
      <c r="FL197" s="260"/>
      <c r="FM197" s="260"/>
      <c r="FN197" s="260"/>
      <c r="FO197" s="260"/>
    </row>
    <row r="198" spans="1:171" ht="15.75" customHeight="1">
      <c r="A198" s="303"/>
      <c r="B198" s="303"/>
      <c r="C198" s="303"/>
      <c r="D198" s="303"/>
      <c r="E198" s="303"/>
      <c r="F198" s="303"/>
      <c r="G198" s="303"/>
      <c r="H198" s="303"/>
      <c r="I198" s="303"/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303"/>
      <c r="AK198" s="303"/>
      <c r="AL198" s="303"/>
      <c r="AM198" s="303"/>
      <c r="AN198" s="303"/>
      <c r="AO198" s="303"/>
      <c r="AP198" s="303"/>
      <c r="AQ198" s="303"/>
      <c r="AR198" s="303"/>
      <c r="AS198" s="303"/>
      <c r="AT198" s="303"/>
      <c r="AU198" s="303"/>
      <c r="AV198" s="303"/>
      <c r="AW198" s="303"/>
      <c r="AX198" s="303"/>
      <c r="AY198" s="303"/>
      <c r="AZ198" s="303"/>
      <c r="BA198" s="303"/>
      <c r="BB198" s="303"/>
      <c r="BC198" s="303"/>
      <c r="BD198" s="303"/>
      <c r="BE198" s="303"/>
      <c r="BF198" s="303"/>
      <c r="BG198" s="303"/>
      <c r="BH198" s="303"/>
      <c r="BI198" s="303"/>
      <c r="BJ198" s="303"/>
      <c r="BK198" s="303"/>
      <c r="BL198" s="303"/>
      <c r="BM198" s="303"/>
      <c r="BN198" s="303"/>
      <c r="BO198" s="303"/>
      <c r="BP198" s="303"/>
      <c r="BQ198" s="303"/>
      <c r="BR198" s="303"/>
      <c r="BS198" s="303"/>
      <c r="BT198" s="303"/>
      <c r="BU198" s="303"/>
      <c r="BV198" s="303"/>
      <c r="BW198" s="303"/>
      <c r="BX198" s="303"/>
      <c r="BY198" s="303"/>
      <c r="BZ198" s="303"/>
      <c r="CA198" s="303"/>
      <c r="CB198" s="303"/>
      <c r="CC198" s="303"/>
      <c r="CD198" s="303"/>
      <c r="CE198" s="303"/>
      <c r="CF198" s="303"/>
      <c r="CG198" s="303"/>
      <c r="CH198" s="303"/>
      <c r="CI198" s="303"/>
      <c r="CJ198" s="303"/>
      <c r="CK198" s="303"/>
      <c r="CL198" s="303"/>
      <c r="CM198" s="303"/>
      <c r="CN198" s="303"/>
      <c r="CO198" s="303"/>
      <c r="CP198" s="303"/>
      <c r="CQ198" s="303"/>
      <c r="CR198" s="303"/>
      <c r="CS198" s="303"/>
      <c r="CT198" s="303"/>
      <c r="CU198" s="303"/>
      <c r="CV198" s="303"/>
      <c r="CW198" s="303"/>
      <c r="CX198" s="303"/>
      <c r="CY198" s="303"/>
      <c r="CZ198" s="303"/>
      <c r="DA198" s="303"/>
      <c r="DB198" s="303"/>
      <c r="DC198" s="303"/>
      <c r="DD198" s="303"/>
      <c r="DE198" s="303"/>
      <c r="DF198" s="303"/>
      <c r="DG198" s="303"/>
      <c r="DH198" s="303"/>
      <c r="DI198" s="303"/>
      <c r="DJ198" s="303"/>
      <c r="DK198" s="303"/>
      <c r="DL198" s="303"/>
      <c r="DM198" s="303"/>
      <c r="DN198" s="303"/>
      <c r="DO198" s="303"/>
      <c r="DP198" s="303"/>
      <c r="DQ198" s="303"/>
      <c r="DR198" s="303"/>
      <c r="DS198" s="303"/>
      <c r="DT198" s="303"/>
      <c r="DU198" s="303"/>
      <c r="DV198" s="303"/>
      <c r="DW198" s="303"/>
      <c r="DX198" s="303"/>
      <c r="DY198" s="303"/>
      <c r="DZ198" s="303"/>
      <c r="EA198" s="303"/>
      <c r="EB198" s="303"/>
      <c r="EC198" s="303"/>
      <c r="ED198" s="303"/>
      <c r="EE198" s="303"/>
      <c r="EF198" s="303"/>
      <c r="EG198" s="303"/>
      <c r="EH198" s="303"/>
      <c r="EI198" s="303"/>
      <c r="EJ198" s="303"/>
      <c r="EK198" s="303"/>
      <c r="EL198" s="303"/>
      <c r="EM198" s="303"/>
      <c r="EN198" s="303"/>
      <c r="EO198" s="303"/>
      <c r="EP198" s="303"/>
      <c r="EQ198" s="303"/>
      <c r="ER198" s="303"/>
      <c r="ES198" s="303"/>
      <c r="ET198" s="303"/>
      <c r="EU198" s="303"/>
      <c r="EV198" s="303"/>
      <c r="EW198" s="303"/>
      <c r="EX198" s="303"/>
      <c r="EY198" s="303"/>
      <c r="EZ198" s="303"/>
      <c r="FA198" s="303"/>
      <c r="FB198" s="303"/>
      <c r="FC198" s="303"/>
      <c r="FD198" s="303"/>
      <c r="FE198" s="303"/>
      <c r="FF198" s="260"/>
      <c r="FH198" s="260"/>
      <c r="FI198" s="260"/>
      <c r="FJ198" s="260"/>
      <c r="FK198" s="260"/>
      <c r="FL198" s="260"/>
      <c r="FM198" s="260"/>
      <c r="FN198" s="260"/>
      <c r="FO198" s="260"/>
    </row>
    <row r="199" spans="1:171" ht="15.75" customHeight="1">
      <c r="A199" s="303"/>
      <c r="B199" s="303"/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  <c r="AA199" s="303"/>
      <c r="AB199" s="303"/>
      <c r="AC199" s="303"/>
      <c r="AD199" s="303"/>
      <c r="AE199" s="303"/>
      <c r="AF199" s="303"/>
      <c r="AG199" s="303"/>
      <c r="AH199" s="303"/>
      <c r="AI199" s="303"/>
      <c r="AJ199" s="303"/>
      <c r="AK199" s="303"/>
      <c r="AL199" s="303"/>
      <c r="AM199" s="303"/>
      <c r="AN199" s="303"/>
      <c r="AO199" s="303"/>
      <c r="AP199" s="303"/>
      <c r="AQ199" s="303"/>
      <c r="AR199" s="303"/>
      <c r="AS199" s="303"/>
      <c r="AT199" s="303"/>
      <c r="AU199" s="303"/>
      <c r="AV199" s="303"/>
      <c r="AW199" s="303"/>
      <c r="AX199" s="303"/>
      <c r="AY199" s="303"/>
      <c r="AZ199" s="303"/>
      <c r="BA199" s="303"/>
      <c r="BB199" s="303"/>
      <c r="BC199" s="303"/>
      <c r="BD199" s="303"/>
      <c r="BE199" s="303"/>
      <c r="BF199" s="303"/>
      <c r="BG199" s="303"/>
      <c r="BH199" s="303"/>
      <c r="BI199" s="303"/>
      <c r="BJ199" s="303"/>
      <c r="BK199" s="303"/>
      <c r="BL199" s="303"/>
      <c r="BM199" s="303"/>
      <c r="BN199" s="303"/>
      <c r="BO199" s="303"/>
      <c r="BP199" s="303"/>
      <c r="BQ199" s="303"/>
      <c r="BR199" s="303"/>
      <c r="BS199" s="303"/>
      <c r="BT199" s="303"/>
      <c r="BU199" s="303"/>
      <c r="BV199" s="303"/>
      <c r="BW199" s="303"/>
      <c r="BX199" s="303"/>
      <c r="BY199" s="303"/>
      <c r="BZ199" s="303"/>
      <c r="CA199" s="303"/>
      <c r="CB199" s="303"/>
      <c r="CC199" s="303"/>
      <c r="CD199" s="303"/>
      <c r="CE199" s="303"/>
      <c r="CF199" s="303"/>
      <c r="CG199" s="303"/>
      <c r="CH199" s="303"/>
      <c r="CI199" s="303"/>
      <c r="CJ199" s="303"/>
      <c r="CK199" s="303"/>
      <c r="CL199" s="303"/>
      <c r="CM199" s="303"/>
      <c r="CN199" s="303"/>
      <c r="CO199" s="303"/>
      <c r="CP199" s="303"/>
      <c r="CQ199" s="303"/>
      <c r="CR199" s="303"/>
      <c r="CS199" s="303"/>
      <c r="CT199" s="303"/>
      <c r="CU199" s="303"/>
      <c r="CV199" s="303"/>
      <c r="CW199" s="303"/>
      <c r="CX199" s="303"/>
      <c r="CY199" s="303"/>
      <c r="CZ199" s="303"/>
      <c r="DA199" s="303"/>
      <c r="DB199" s="303"/>
      <c r="DC199" s="303"/>
      <c r="DD199" s="303"/>
      <c r="DE199" s="303"/>
      <c r="DF199" s="303"/>
      <c r="DG199" s="303"/>
      <c r="DH199" s="303"/>
      <c r="DI199" s="303"/>
      <c r="DJ199" s="303"/>
      <c r="DK199" s="303"/>
      <c r="DL199" s="303"/>
      <c r="DM199" s="303"/>
      <c r="DN199" s="303"/>
      <c r="DO199" s="303"/>
      <c r="DP199" s="303"/>
      <c r="DQ199" s="303"/>
      <c r="DR199" s="303"/>
      <c r="DS199" s="303"/>
      <c r="DT199" s="303"/>
      <c r="DU199" s="303"/>
      <c r="DV199" s="303"/>
      <c r="DW199" s="303"/>
      <c r="DX199" s="303"/>
      <c r="DY199" s="303"/>
      <c r="DZ199" s="303"/>
      <c r="EA199" s="303"/>
      <c r="EB199" s="303"/>
      <c r="EC199" s="303"/>
      <c r="ED199" s="303"/>
      <c r="EE199" s="303"/>
      <c r="EF199" s="303"/>
      <c r="EG199" s="303"/>
      <c r="EH199" s="303"/>
      <c r="EI199" s="303"/>
      <c r="EJ199" s="303"/>
      <c r="EK199" s="303"/>
      <c r="EL199" s="303"/>
      <c r="EM199" s="303"/>
      <c r="EN199" s="303"/>
      <c r="EO199" s="303"/>
      <c r="EP199" s="303"/>
      <c r="EQ199" s="303"/>
      <c r="ER199" s="303"/>
      <c r="ES199" s="303"/>
      <c r="ET199" s="303"/>
      <c r="EU199" s="303"/>
      <c r="EV199" s="303"/>
      <c r="EW199" s="303"/>
      <c r="EX199" s="303"/>
      <c r="EY199" s="303"/>
      <c r="EZ199" s="303"/>
      <c r="FA199" s="303"/>
      <c r="FB199" s="303"/>
      <c r="FC199" s="303"/>
      <c r="FD199" s="303"/>
      <c r="FE199" s="303"/>
      <c r="FF199" s="260"/>
      <c r="FH199" s="260"/>
      <c r="FI199" s="260"/>
      <c r="FJ199" s="260"/>
      <c r="FK199" s="260"/>
      <c r="FL199" s="260"/>
      <c r="FM199" s="260"/>
      <c r="FN199" s="260"/>
      <c r="FO199" s="260"/>
    </row>
    <row r="200" spans="1:171" ht="15.75" customHeight="1">
      <c r="A200" s="303"/>
      <c r="B200" s="303"/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03"/>
      <c r="AC200" s="303"/>
      <c r="AD200" s="303"/>
      <c r="AE200" s="303"/>
      <c r="AF200" s="303"/>
      <c r="AG200" s="303"/>
      <c r="AH200" s="303"/>
      <c r="AI200" s="303"/>
      <c r="AJ200" s="303"/>
      <c r="AK200" s="303"/>
      <c r="AL200" s="303"/>
      <c r="AM200" s="303"/>
      <c r="AN200" s="303"/>
      <c r="AO200" s="303"/>
      <c r="AP200" s="303"/>
      <c r="AQ200" s="303"/>
      <c r="AR200" s="303"/>
      <c r="AS200" s="303"/>
      <c r="AT200" s="303"/>
      <c r="AU200" s="303"/>
      <c r="AV200" s="303"/>
      <c r="AW200" s="303"/>
      <c r="AX200" s="303"/>
      <c r="AY200" s="303"/>
      <c r="AZ200" s="303"/>
      <c r="BA200" s="303"/>
      <c r="BB200" s="303"/>
      <c r="BC200" s="303"/>
      <c r="BD200" s="303"/>
      <c r="BE200" s="303"/>
      <c r="BF200" s="303"/>
      <c r="BG200" s="303"/>
      <c r="BH200" s="303"/>
      <c r="BI200" s="303"/>
      <c r="BJ200" s="303"/>
      <c r="BK200" s="303"/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  <c r="BX200" s="303"/>
      <c r="BY200" s="303"/>
      <c r="BZ200" s="303"/>
      <c r="CA200" s="303"/>
      <c r="CB200" s="303"/>
      <c r="CC200" s="303"/>
      <c r="CD200" s="303"/>
      <c r="CE200" s="303"/>
      <c r="CF200" s="303"/>
      <c r="CG200" s="303"/>
      <c r="CH200" s="303"/>
      <c r="CI200" s="303"/>
      <c r="CJ200" s="303"/>
      <c r="CK200" s="303"/>
      <c r="CL200" s="303"/>
      <c r="CM200" s="303"/>
      <c r="CN200" s="303"/>
      <c r="CO200" s="303"/>
      <c r="CP200" s="303"/>
      <c r="CQ200" s="303"/>
      <c r="CR200" s="303"/>
      <c r="CS200" s="303"/>
      <c r="CT200" s="303"/>
      <c r="CU200" s="303"/>
      <c r="CV200" s="303"/>
      <c r="CW200" s="303"/>
      <c r="CX200" s="303"/>
      <c r="CY200" s="303"/>
      <c r="CZ200" s="303"/>
      <c r="DA200" s="303"/>
      <c r="DB200" s="303"/>
      <c r="DC200" s="303"/>
      <c r="DD200" s="303"/>
      <c r="DE200" s="303"/>
      <c r="DF200" s="303"/>
      <c r="DG200" s="303"/>
      <c r="DH200" s="303"/>
      <c r="DI200" s="303"/>
      <c r="DJ200" s="303"/>
      <c r="DK200" s="303"/>
      <c r="DL200" s="303"/>
      <c r="DM200" s="303"/>
      <c r="DN200" s="303"/>
      <c r="DO200" s="303"/>
      <c r="DP200" s="303"/>
      <c r="DQ200" s="303"/>
      <c r="DR200" s="303"/>
      <c r="DS200" s="303"/>
      <c r="DT200" s="303"/>
      <c r="DU200" s="303"/>
      <c r="DV200" s="303"/>
      <c r="DW200" s="303"/>
      <c r="DX200" s="303"/>
      <c r="DY200" s="303"/>
      <c r="DZ200" s="303"/>
      <c r="EA200" s="303"/>
      <c r="EB200" s="303"/>
      <c r="EC200" s="303"/>
      <c r="ED200" s="303"/>
      <c r="EE200" s="303"/>
      <c r="EF200" s="303"/>
      <c r="EG200" s="303"/>
      <c r="EH200" s="303"/>
      <c r="EI200" s="303"/>
      <c r="EJ200" s="303"/>
      <c r="EK200" s="303"/>
      <c r="EL200" s="303"/>
      <c r="EM200" s="303"/>
      <c r="EN200" s="303"/>
      <c r="EO200" s="303"/>
      <c r="EP200" s="303"/>
      <c r="EQ200" s="303"/>
      <c r="ER200" s="303"/>
      <c r="ES200" s="303"/>
      <c r="ET200" s="303"/>
      <c r="EU200" s="303"/>
      <c r="EV200" s="303"/>
      <c r="EW200" s="303"/>
      <c r="EX200" s="303"/>
      <c r="EY200" s="303"/>
      <c r="EZ200" s="303"/>
      <c r="FA200" s="303"/>
      <c r="FB200" s="303"/>
      <c r="FC200" s="303"/>
      <c r="FD200" s="303"/>
      <c r="FE200" s="303"/>
      <c r="FF200" s="260"/>
      <c r="FH200" s="260"/>
      <c r="FI200" s="260"/>
      <c r="FJ200" s="260"/>
      <c r="FK200" s="260"/>
      <c r="FL200" s="260"/>
      <c r="FM200" s="260"/>
      <c r="FN200" s="260"/>
      <c r="FO200" s="260"/>
    </row>
    <row r="201" spans="1:171" ht="15.75" customHeight="1">
      <c r="A201" s="303"/>
      <c r="B201" s="303"/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3"/>
      <c r="AR201" s="303"/>
      <c r="AS201" s="303"/>
      <c r="AT201" s="303"/>
      <c r="AU201" s="303"/>
      <c r="AV201" s="303"/>
      <c r="AW201" s="303"/>
      <c r="AX201" s="303"/>
      <c r="AY201" s="303"/>
      <c r="AZ201" s="303"/>
      <c r="BA201" s="303"/>
      <c r="BB201" s="303"/>
      <c r="BC201" s="303"/>
      <c r="BD201" s="303"/>
      <c r="BE201" s="303"/>
      <c r="BF201" s="303"/>
      <c r="BG201" s="303"/>
      <c r="BH201" s="303"/>
      <c r="BI201" s="303"/>
      <c r="BJ201" s="303"/>
      <c r="BK201" s="303"/>
      <c r="BL201" s="303"/>
      <c r="BM201" s="303"/>
      <c r="BN201" s="303"/>
      <c r="BO201" s="303"/>
      <c r="BP201" s="303"/>
      <c r="BQ201" s="303"/>
      <c r="BR201" s="303"/>
      <c r="BS201" s="303"/>
      <c r="BT201" s="303"/>
      <c r="BU201" s="303"/>
      <c r="BV201" s="303"/>
      <c r="BW201" s="303"/>
      <c r="BX201" s="303"/>
      <c r="BY201" s="303"/>
      <c r="BZ201" s="303"/>
      <c r="CA201" s="303"/>
      <c r="CB201" s="303"/>
      <c r="CC201" s="303"/>
      <c r="CD201" s="303"/>
      <c r="CE201" s="303"/>
      <c r="CF201" s="303"/>
      <c r="CG201" s="303"/>
      <c r="CH201" s="303"/>
      <c r="CI201" s="303"/>
      <c r="CJ201" s="303"/>
      <c r="CK201" s="303"/>
      <c r="CL201" s="303"/>
      <c r="CM201" s="303"/>
      <c r="CN201" s="303"/>
      <c r="CO201" s="303"/>
      <c r="CP201" s="303"/>
      <c r="CQ201" s="303"/>
      <c r="CR201" s="303"/>
      <c r="CS201" s="303"/>
      <c r="CT201" s="303"/>
      <c r="CU201" s="303"/>
      <c r="CV201" s="303"/>
      <c r="CW201" s="303"/>
      <c r="CX201" s="303"/>
      <c r="CY201" s="303"/>
      <c r="CZ201" s="303"/>
      <c r="DA201" s="303"/>
      <c r="DB201" s="303"/>
      <c r="DC201" s="303"/>
      <c r="DD201" s="303"/>
      <c r="DE201" s="303"/>
      <c r="DF201" s="303"/>
      <c r="DG201" s="303"/>
      <c r="DH201" s="303"/>
      <c r="DI201" s="303"/>
      <c r="DJ201" s="303"/>
      <c r="DK201" s="303"/>
      <c r="DL201" s="303"/>
      <c r="DM201" s="303"/>
      <c r="DN201" s="303"/>
      <c r="DO201" s="303"/>
      <c r="DP201" s="303"/>
      <c r="DQ201" s="303"/>
      <c r="DR201" s="303"/>
      <c r="DS201" s="303"/>
      <c r="DT201" s="303"/>
      <c r="DU201" s="303"/>
      <c r="DV201" s="303"/>
      <c r="DW201" s="303"/>
      <c r="DX201" s="303"/>
      <c r="DY201" s="303"/>
      <c r="DZ201" s="303"/>
      <c r="EA201" s="303"/>
      <c r="EB201" s="303"/>
      <c r="EC201" s="303"/>
      <c r="ED201" s="303"/>
      <c r="EE201" s="303"/>
      <c r="EF201" s="303"/>
      <c r="EG201" s="303"/>
      <c r="EH201" s="303"/>
      <c r="EI201" s="303"/>
      <c r="EJ201" s="303"/>
      <c r="EK201" s="303"/>
      <c r="EL201" s="303"/>
      <c r="EM201" s="303"/>
      <c r="EN201" s="303"/>
      <c r="EO201" s="303"/>
      <c r="EP201" s="303"/>
      <c r="EQ201" s="303"/>
      <c r="ER201" s="303"/>
      <c r="ES201" s="303"/>
      <c r="ET201" s="303"/>
      <c r="EU201" s="303"/>
      <c r="EV201" s="303"/>
      <c r="EW201" s="303"/>
      <c r="EX201" s="303"/>
      <c r="EY201" s="303"/>
      <c r="EZ201" s="303"/>
      <c r="FA201" s="303"/>
      <c r="FB201" s="303"/>
      <c r="FC201" s="303"/>
      <c r="FD201" s="303"/>
      <c r="FE201" s="303"/>
      <c r="FF201" s="260"/>
      <c r="FH201" s="260"/>
      <c r="FI201" s="260"/>
      <c r="FJ201" s="260"/>
      <c r="FK201" s="260"/>
      <c r="FL201" s="260"/>
      <c r="FM201" s="260"/>
      <c r="FN201" s="260"/>
      <c r="FO201" s="260"/>
    </row>
    <row r="202" spans="1:171" ht="15.75" customHeight="1">
      <c r="A202" s="303"/>
      <c r="B202" s="303"/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O202" s="303"/>
      <c r="AP202" s="303"/>
      <c r="AQ202" s="303"/>
      <c r="AR202" s="303"/>
      <c r="AS202" s="303"/>
      <c r="AT202" s="303"/>
      <c r="AU202" s="303"/>
      <c r="AV202" s="303"/>
      <c r="AW202" s="303"/>
      <c r="AX202" s="303"/>
      <c r="AY202" s="303"/>
      <c r="AZ202" s="303"/>
      <c r="BA202" s="303"/>
      <c r="BB202" s="303"/>
      <c r="BC202" s="303"/>
      <c r="BD202" s="303"/>
      <c r="BE202" s="303"/>
      <c r="BF202" s="303"/>
      <c r="BG202" s="303"/>
      <c r="BH202" s="303"/>
      <c r="BI202" s="303"/>
      <c r="BJ202" s="303"/>
      <c r="BK202" s="303"/>
      <c r="BL202" s="303"/>
      <c r="BM202" s="303"/>
      <c r="BN202" s="303"/>
      <c r="BO202" s="303"/>
      <c r="BP202" s="303"/>
      <c r="BQ202" s="303"/>
      <c r="BR202" s="303"/>
      <c r="BS202" s="303"/>
      <c r="BT202" s="303"/>
      <c r="BU202" s="303"/>
      <c r="BV202" s="303"/>
      <c r="BW202" s="303"/>
      <c r="BX202" s="303"/>
      <c r="BY202" s="303"/>
      <c r="BZ202" s="303"/>
      <c r="CA202" s="303"/>
      <c r="CB202" s="303"/>
      <c r="CC202" s="303"/>
      <c r="CD202" s="303"/>
      <c r="CE202" s="303"/>
      <c r="CF202" s="303"/>
      <c r="CG202" s="303"/>
      <c r="CH202" s="303"/>
      <c r="CI202" s="303"/>
      <c r="CJ202" s="303"/>
      <c r="CK202" s="303"/>
      <c r="CL202" s="303"/>
      <c r="CM202" s="303"/>
      <c r="CN202" s="303"/>
      <c r="CO202" s="303"/>
      <c r="CP202" s="303"/>
      <c r="CQ202" s="303"/>
      <c r="CR202" s="303"/>
      <c r="CS202" s="303"/>
      <c r="CT202" s="303"/>
      <c r="CU202" s="303"/>
      <c r="CV202" s="303"/>
      <c r="CW202" s="303"/>
      <c r="CX202" s="303"/>
      <c r="CY202" s="303"/>
      <c r="CZ202" s="303"/>
      <c r="DA202" s="303"/>
      <c r="DB202" s="303"/>
      <c r="DC202" s="303"/>
      <c r="DD202" s="303"/>
      <c r="DE202" s="303"/>
      <c r="DF202" s="303"/>
      <c r="DG202" s="303"/>
      <c r="DH202" s="303"/>
      <c r="DI202" s="303"/>
      <c r="DJ202" s="303"/>
      <c r="DK202" s="303"/>
      <c r="DL202" s="303"/>
      <c r="DM202" s="303"/>
      <c r="DN202" s="303"/>
      <c r="DO202" s="303"/>
      <c r="DP202" s="303"/>
      <c r="DQ202" s="303"/>
      <c r="DR202" s="303"/>
      <c r="DS202" s="303"/>
      <c r="DT202" s="303"/>
      <c r="DU202" s="303"/>
      <c r="DV202" s="303"/>
      <c r="DW202" s="303"/>
      <c r="DX202" s="303"/>
      <c r="DY202" s="303"/>
      <c r="DZ202" s="303"/>
      <c r="EA202" s="303"/>
      <c r="EB202" s="303"/>
      <c r="EC202" s="303"/>
      <c r="ED202" s="303"/>
      <c r="EE202" s="303"/>
      <c r="EF202" s="303"/>
      <c r="EG202" s="303"/>
      <c r="EH202" s="303"/>
      <c r="EI202" s="303"/>
      <c r="EJ202" s="303"/>
      <c r="EK202" s="303"/>
      <c r="EL202" s="303"/>
      <c r="EM202" s="303"/>
      <c r="EN202" s="303"/>
      <c r="EO202" s="303"/>
      <c r="EP202" s="303"/>
      <c r="EQ202" s="303"/>
      <c r="ER202" s="303"/>
      <c r="ES202" s="303"/>
      <c r="ET202" s="303"/>
      <c r="EU202" s="303"/>
      <c r="EV202" s="303"/>
      <c r="EW202" s="303"/>
      <c r="EX202" s="303"/>
      <c r="EY202" s="303"/>
      <c r="EZ202" s="303"/>
      <c r="FA202" s="303"/>
      <c r="FB202" s="303"/>
      <c r="FC202" s="303"/>
      <c r="FD202" s="303"/>
      <c r="FE202" s="303"/>
      <c r="FF202" s="260"/>
      <c r="FH202" s="260"/>
      <c r="FI202" s="260"/>
      <c r="FJ202" s="260"/>
      <c r="FK202" s="260"/>
      <c r="FL202" s="260"/>
      <c r="FM202" s="260"/>
      <c r="FN202" s="260"/>
      <c r="FO202" s="260"/>
    </row>
    <row r="203" spans="1:171" ht="15.75" customHeight="1">
      <c r="A203" s="303"/>
      <c r="B203" s="303"/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03"/>
      <c r="AC203" s="303"/>
      <c r="AD203" s="303"/>
      <c r="AE203" s="303"/>
      <c r="AF203" s="303"/>
      <c r="AG203" s="303"/>
      <c r="AH203" s="303"/>
      <c r="AI203" s="303"/>
      <c r="AJ203" s="303"/>
      <c r="AK203" s="303"/>
      <c r="AL203" s="303"/>
      <c r="AM203" s="303"/>
      <c r="AN203" s="303"/>
      <c r="AO203" s="303"/>
      <c r="AP203" s="303"/>
      <c r="AQ203" s="303"/>
      <c r="AR203" s="303"/>
      <c r="AS203" s="303"/>
      <c r="AT203" s="303"/>
      <c r="AU203" s="303"/>
      <c r="AV203" s="303"/>
      <c r="AW203" s="303"/>
      <c r="AX203" s="303"/>
      <c r="AY203" s="303"/>
      <c r="AZ203" s="303"/>
      <c r="BA203" s="303"/>
      <c r="BB203" s="303"/>
      <c r="BC203" s="303"/>
      <c r="BD203" s="303"/>
      <c r="BE203" s="303"/>
      <c r="BF203" s="303"/>
      <c r="BG203" s="303"/>
      <c r="BH203" s="303"/>
      <c r="BI203" s="303"/>
      <c r="BJ203" s="303"/>
      <c r="BK203" s="303"/>
      <c r="BL203" s="303"/>
      <c r="BM203" s="303"/>
      <c r="BN203" s="303"/>
      <c r="BO203" s="303"/>
      <c r="BP203" s="303"/>
      <c r="BQ203" s="303"/>
      <c r="BR203" s="303"/>
      <c r="BS203" s="303"/>
      <c r="BT203" s="303"/>
      <c r="BU203" s="303"/>
      <c r="BV203" s="303"/>
      <c r="BW203" s="303"/>
      <c r="BX203" s="303"/>
      <c r="BY203" s="303"/>
      <c r="BZ203" s="303"/>
      <c r="CA203" s="303"/>
      <c r="CB203" s="303"/>
      <c r="CC203" s="303"/>
      <c r="CD203" s="303"/>
      <c r="CE203" s="303"/>
      <c r="CF203" s="303"/>
      <c r="CG203" s="303"/>
      <c r="CH203" s="303"/>
      <c r="CI203" s="303"/>
      <c r="CJ203" s="303"/>
      <c r="CK203" s="303"/>
      <c r="CL203" s="303"/>
      <c r="CM203" s="303"/>
      <c r="CN203" s="303"/>
      <c r="CO203" s="303"/>
      <c r="CP203" s="303"/>
      <c r="CQ203" s="303"/>
      <c r="CR203" s="303"/>
      <c r="CS203" s="303"/>
      <c r="CT203" s="303"/>
      <c r="CU203" s="303"/>
      <c r="CV203" s="303"/>
      <c r="CW203" s="303"/>
      <c r="CX203" s="303"/>
      <c r="CY203" s="303"/>
      <c r="CZ203" s="303"/>
      <c r="DA203" s="303"/>
      <c r="DB203" s="303"/>
      <c r="DC203" s="303"/>
      <c r="DD203" s="303"/>
      <c r="DE203" s="303"/>
      <c r="DF203" s="303"/>
      <c r="DG203" s="303"/>
      <c r="DH203" s="303"/>
      <c r="DI203" s="303"/>
      <c r="DJ203" s="303"/>
      <c r="DK203" s="303"/>
      <c r="DL203" s="303"/>
      <c r="DM203" s="303"/>
      <c r="DN203" s="303"/>
      <c r="DO203" s="303"/>
      <c r="DP203" s="303"/>
      <c r="DQ203" s="303"/>
      <c r="DR203" s="303"/>
      <c r="DS203" s="303"/>
      <c r="DT203" s="303"/>
      <c r="DU203" s="303"/>
      <c r="DV203" s="303"/>
      <c r="DW203" s="303"/>
      <c r="DX203" s="303"/>
      <c r="DY203" s="303"/>
      <c r="DZ203" s="303"/>
      <c r="EA203" s="303"/>
      <c r="EB203" s="303"/>
      <c r="EC203" s="303"/>
      <c r="ED203" s="303"/>
      <c r="EE203" s="303"/>
      <c r="EF203" s="303"/>
      <c r="EG203" s="303"/>
      <c r="EH203" s="303"/>
      <c r="EI203" s="303"/>
      <c r="EJ203" s="303"/>
      <c r="EK203" s="303"/>
      <c r="EL203" s="303"/>
      <c r="EM203" s="303"/>
      <c r="EN203" s="303"/>
      <c r="EO203" s="303"/>
      <c r="EP203" s="303"/>
      <c r="EQ203" s="303"/>
      <c r="ER203" s="303"/>
      <c r="ES203" s="303"/>
      <c r="ET203" s="303"/>
      <c r="EU203" s="303"/>
      <c r="EV203" s="303"/>
      <c r="EW203" s="303"/>
      <c r="EX203" s="303"/>
      <c r="EY203" s="303"/>
      <c r="EZ203" s="303"/>
      <c r="FA203" s="303"/>
      <c r="FB203" s="303"/>
      <c r="FC203" s="303"/>
      <c r="FD203" s="303"/>
      <c r="FE203" s="303"/>
      <c r="FF203" s="260"/>
      <c r="FH203" s="260"/>
      <c r="FI203" s="260"/>
      <c r="FJ203" s="260"/>
      <c r="FK203" s="260"/>
      <c r="FL203" s="260"/>
      <c r="FM203" s="260"/>
      <c r="FN203" s="260"/>
      <c r="FO203" s="260"/>
    </row>
    <row r="204" spans="1:171" ht="15.75" customHeight="1">
      <c r="A204" s="303"/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  <c r="AR204" s="303"/>
      <c r="AS204" s="303"/>
      <c r="AT204" s="303"/>
      <c r="AU204" s="303"/>
      <c r="AV204" s="303"/>
      <c r="AW204" s="303"/>
      <c r="AX204" s="303"/>
      <c r="AY204" s="303"/>
      <c r="AZ204" s="303"/>
      <c r="BA204" s="303"/>
      <c r="BB204" s="303"/>
      <c r="BC204" s="303"/>
      <c r="BD204" s="303"/>
      <c r="BE204" s="303"/>
      <c r="BF204" s="303"/>
      <c r="BG204" s="303"/>
      <c r="BH204" s="303"/>
      <c r="BI204" s="303"/>
      <c r="BJ204" s="303"/>
      <c r="BK204" s="303"/>
      <c r="BL204" s="303"/>
      <c r="BM204" s="303"/>
      <c r="BN204" s="303"/>
      <c r="BO204" s="303"/>
      <c r="BP204" s="303"/>
      <c r="BQ204" s="303"/>
      <c r="BR204" s="303"/>
      <c r="BS204" s="303"/>
      <c r="BT204" s="303"/>
      <c r="BU204" s="303"/>
      <c r="BV204" s="303"/>
      <c r="BW204" s="303"/>
      <c r="BX204" s="303"/>
      <c r="BY204" s="303"/>
      <c r="BZ204" s="303"/>
      <c r="CA204" s="303"/>
      <c r="CB204" s="303"/>
      <c r="CC204" s="303"/>
      <c r="CD204" s="303"/>
      <c r="CE204" s="303"/>
      <c r="CF204" s="303"/>
      <c r="CG204" s="303"/>
      <c r="CH204" s="303"/>
      <c r="CI204" s="303"/>
      <c r="CJ204" s="303"/>
      <c r="CK204" s="303"/>
      <c r="CL204" s="303"/>
      <c r="CM204" s="303"/>
      <c r="CN204" s="303"/>
      <c r="CO204" s="303"/>
      <c r="CP204" s="303"/>
      <c r="CQ204" s="303"/>
      <c r="CR204" s="303"/>
      <c r="CS204" s="303"/>
      <c r="CT204" s="303"/>
      <c r="CU204" s="303"/>
      <c r="CV204" s="303"/>
      <c r="CW204" s="303"/>
      <c r="CX204" s="303"/>
      <c r="CY204" s="303"/>
      <c r="CZ204" s="303"/>
      <c r="DA204" s="303"/>
      <c r="DB204" s="303"/>
      <c r="DC204" s="303"/>
      <c r="DD204" s="303"/>
      <c r="DE204" s="303"/>
      <c r="DF204" s="303"/>
      <c r="DG204" s="303"/>
      <c r="DH204" s="303"/>
      <c r="DI204" s="303"/>
      <c r="DJ204" s="303"/>
      <c r="DK204" s="303"/>
      <c r="DL204" s="303"/>
      <c r="DM204" s="303"/>
      <c r="DN204" s="303"/>
      <c r="DO204" s="303"/>
      <c r="DP204" s="303"/>
      <c r="DQ204" s="303"/>
      <c r="DR204" s="303"/>
      <c r="DS204" s="303"/>
      <c r="DT204" s="303"/>
      <c r="DU204" s="303"/>
      <c r="DV204" s="303"/>
      <c r="DW204" s="303"/>
      <c r="DX204" s="303"/>
      <c r="DY204" s="303"/>
      <c r="DZ204" s="303"/>
      <c r="EA204" s="303"/>
      <c r="EB204" s="303"/>
      <c r="EC204" s="303"/>
      <c r="ED204" s="303"/>
      <c r="EE204" s="303"/>
      <c r="EF204" s="303"/>
      <c r="EG204" s="303"/>
      <c r="EH204" s="303"/>
      <c r="EI204" s="303"/>
      <c r="EJ204" s="303"/>
      <c r="EK204" s="303"/>
      <c r="EL204" s="303"/>
      <c r="EM204" s="303"/>
      <c r="EN204" s="303"/>
      <c r="EO204" s="303"/>
      <c r="EP204" s="303"/>
      <c r="EQ204" s="303"/>
      <c r="ER204" s="303"/>
      <c r="ES204" s="303"/>
      <c r="ET204" s="303"/>
      <c r="EU204" s="303"/>
      <c r="EV204" s="303"/>
      <c r="EW204" s="303"/>
      <c r="EX204" s="303"/>
      <c r="EY204" s="303"/>
      <c r="EZ204" s="303"/>
      <c r="FA204" s="303"/>
      <c r="FB204" s="303"/>
      <c r="FC204" s="303"/>
      <c r="FD204" s="303"/>
      <c r="FE204" s="303"/>
      <c r="FF204" s="260"/>
      <c r="FH204" s="260"/>
      <c r="FI204" s="260"/>
      <c r="FJ204" s="260"/>
      <c r="FK204" s="260"/>
      <c r="FL204" s="260"/>
      <c r="FM204" s="260"/>
      <c r="FN204" s="260"/>
      <c r="FO204" s="260"/>
    </row>
    <row r="205" spans="1:171" ht="15.75" customHeight="1">
      <c r="A205" s="303"/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303"/>
      <c r="AS205" s="303"/>
      <c r="AT205" s="303"/>
      <c r="AU205" s="303"/>
      <c r="AV205" s="303"/>
      <c r="AW205" s="303"/>
      <c r="AX205" s="303"/>
      <c r="AY205" s="303"/>
      <c r="AZ205" s="303"/>
      <c r="BA205" s="303"/>
      <c r="BB205" s="303"/>
      <c r="BC205" s="303"/>
      <c r="BD205" s="303"/>
      <c r="BE205" s="303"/>
      <c r="BF205" s="303"/>
      <c r="BG205" s="303"/>
      <c r="BH205" s="303"/>
      <c r="BI205" s="303"/>
      <c r="BJ205" s="303"/>
      <c r="BK205" s="303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  <c r="CA205" s="303"/>
      <c r="CB205" s="303"/>
      <c r="CC205" s="303"/>
      <c r="CD205" s="303"/>
      <c r="CE205" s="303"/>
      <c r="CF205" s="303"/>
      <c r="CG205" s="303"/>
      <c r="CH205" s="303"/>
      <c r="CI205" s="303"/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3"/>
      <c r="CU205" s="303"/>
      <c r="CV205" s="303"/>
      <c r="CW205" s="303"/>
      <c r="CX205" s="303"/>
      <c r="CY205" s="303"/>
      <c r="CZ205" s="303"/>
      <c r="DA205" s="303"/>
      <c r="DB205" s="303"/>
      <c r="DC205" s="303"/>
      <c r="DD205" s="303"/>
      <c r="DE205" s="303"/>
      <c r="DF205" s="303"/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  <c r="EC205" s="303"/>
      <c r="ED205" s="303"/>
      <c r="EE205" s="303"/>
      <c r="EF205" s="303"/>
      <c r="EG205" s="303"/>
      <c r="EH205" s="303"/>
      <c r="EI205" s="303"/>
      <c r="EJ205" s="303"/>
      <c r="EK205" s="303"/>
      <c r="EL205" s="303"/>
      <c r="EM205" s="303"/>
      <c r="EN205" s="303"/>
      <c r="EO205" s="303"/>
      <c r="EP205" s="303"/>
      <c r="EQ205" s="303"/>
      <c r="ER205" s="303"/>
      <c r="ES205" s="303"/>
      <c r="ET205" s="303"/>
      <c r="EU205" s="303"/>
      <c r="EV205" s="303"/>
      <c r="EW205" s="303"/>
      <c r="EX205" s="303"/>
      <c r="EY205" s="303"/>
      <c r="EZ205" s="303"/>
      <c r="FA205" s="303"/>
      <c r="FB205" s="303"/>
      <c r="FC205" s="303"/>
      <c r="FD205" s="303"/>
      <c r="FE205" s="303"/>
      <c r="FF205" s="260"/>
      <c r="FH205" s="260"/>
      <c r="FI205" s="260"/>
      <c r="FJ205" s="260"/>
      <c r="FK205" s="260"/>
      <c r="FL205" s="260"/>
      <c r="FM205" s="260"/>
      <c r="FN205" s="260"/>
      <c r="FO205" s="260"/>
    </row>
    <row r="206" spans="1:171" ht="15.75" customHeight="1">
      <c r="A206" s="303"/>
      <c r="B206" s="303"/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  <c r="W206" s="303"/>
      <c r="X206" s="303"/>
      <c r="Y206" s="303"/>
      <c r="Z206" s="303"/>
      <c r="AA206" s="303"/>
      <c r="AB206" s="303"/>
      <c r="AC206" s="303"/>
      <c r="AD206" s="303"/>
      <c r="AE206" s="303"/>
      <c r="AF206" s="303"/>
      <c r="AG206" s="303"/>
      <c r="AH206" s="303"/>
      <c r="AI206" s="303"/>
      <c r="AJ206" s="303"/>
      <c r="AK206" s="303"/>
      <c r="AL206" s="303"/>
      <c r="AM206" s="303"/>
      <c r="AN206" s="303"/>
      <c r="AO206" s="303"/>
      <c r="AP206" s="303"/>
      <c r="AQ206" s="303"/>
      <c r="AR206" s="303"/>
      <c r="AS206" s="303"/>
      <c r="AT206" s="303"/>
      <c r="AU206" s="303"/>
      <c r="AV206" s="303"/>
      <c r="AW206" s="303"/>
      <c r="AX206" s="303"/>
      <c r="AY206" s="303"/>
      <c r="AZ206" s="303"/>
      <c r="BA206" s="303"/>
      <c r="BB206" s="303"/>
      <c r="BC206" s="303"/>
      <c r="BD206" s="303"/>
      <c r="BE206" s="303"/>
      <c r="BF206" s="303"/>
      <c r="BG206" s="303"/>
      <c r="BH206" s="303"/>
      <c r="BI206" s="303"/>
      <c r="BJ206" s="303"/>
      <c r="BK206" s="303"/>
      <c r="BL206" s="303"/>
      <c r="BM206" s="303"/>
      <c r="BN206" s="303"/>
      <c r="BO206" s="303"/>
      <c r="BP206" s="303"/>
      <c r="BQ206" s="303"/>
      <c r="BR206" s="303"/>
      <c r="BS206" s="303"/>
      <c r="BT206" s="303"/>
      <c r="BU206" s="303"/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03"/>
      <c r="CI206" s="303"/>
      <c r="CJ206" s="303"/>
      <c r="CK206" s="303"/>
      <c r="CL206" s="303"/>
      <c r="CM206" s="303"/>
      <c r="CN206" s="303"/>
      <c r="CO206" s="303"/>
      <c r="CP206" s="303"/>
      <c r="CQ206" s="303"/>
      <c r="CR206" s="303"/>
      <c r="CS206" s="303"/>
      <c r="CT206" s="303"/>
      <c r="CU206" s="303"/>
      <c r="CV206" s="303"/>
      <c r="CW206" s="303"/>
      <c r="CX206" s="303"/>
      <c r="CY206" s="303"/>
      <c r="CZ206" s="303"/>
      <c r="DA206" s="303"/>
      <c r="DB206" s="303"/>
      <c r="DC206" s="303"/>
      <c r="DD206" s="303"/>
      <c r="DE206" s="303"/>
      <c r="DF206" s="303"/>
      <c r="DG206" s="303"/>
      <c r="DH206" s="303"/>
      <c r="DI206" s="303"/>
      <c r="DJ206" s="303"/>
      <c r="DK206" s="303"/>
      <c r="DL206" s="303"/>
      <c r="DM206" s="303"/>
      <c r="DN206" s="303"/>
      <c r="DO206" s="303"/>
      <c r="DP206" s="303"/>
      <c r="DQ206" s="303"/>
      <c r="DR206" s="303"/>
      <c r="DS206" s="303"/>
      <c r="DT206" s="303"/>
      <c r="DU206" s="303"/>
      <c r="DV206" s="303"/>
      <c r="DW206" s="303"/>
      <c r="DX206" s="303"/>
      <c r="DY206" s="303"/>
      <c r="DZ206" s="303"/>
      <c r="EA206" s="303"/>
      <c r="EB206" s="303"/>
      <c r="EC206" s="303"/>
      <c r="ED206" s="303"/>
      <c r="EE206" s="303"/>
      <c r="EF206" s="303"/>
      <c r="EG206" s="303"/>
      <c r="EH206" s="303"/>
      <c r="EI206" s="303"/>
      <c r="EJ206" s="303"/>
      <c r="EK206" s="303"/>
      <c r="EL206" s="303"/>
      <c r="EM206" s="303"/>
      <c r="EN206" s="303"/>
      <c r="EO206" s="303"/>
      <c r="EP206" s="303"/>
      <c r="EQ206" s="303"/>
      <c r="ER206" s="303"/>
      <c r="ES206" s="303"/>
      <c r="ET206" s="303"/>
      <c r="EU206" s="303"/>
      <c r="EV206" s="303"/>
      <c r="EW206" s="303"/>
      <c r="EX206" s="303"/>
      <c r="EY206" s="303"/>
      <c r="EZ206" s="303"/>
      <c r="FA206" s="303"/>
      <c r="FB206" s="303"/>
      <c r="FC206" s="303"/>
      <c r="FD206" s="303"/>
      <c r="FE206" s="303"/>
      <c r="FF206" s="260"/>
      <c r="FH206" s="260"/>
      <c r="FI206" s="260"/>
      <c r="FJ206" s="260"/>
      <c r="FK206" s="260"/>
      <c r="FL206" s="260"/>
      <c r="FM206" s="260"/>
      <c r="FN206" s="260"/>
      <c r="FO206" s="260"/>
    </row>
    <row r="207" spans="1:171" ht="15.75" customHeight="1">
      <c r="A207" s="303"/>
      <c r="B207" s="303"/>
      <c r="C207" s="303"/>
      <c r="D207" s="303"/>
      <c r="E207" s="303"/>
      <c r="F207" s="303"/>
      <c r="G207" s="303"/>
      <c r="H207" s="303"/>
      <c r="I207" s="303"/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  <c r="W207" s="303"/>
      <c r="X207" s="303"/>
      <c r="Y207" s="303"/>
      <c r="Z207" s="303"/>
      <c r="AA207" s="303"/>
      <c r="AB207" s="303"/>
      <c r="AC207" s="303"/>
      <c r="AD207" s="303"/>
      <c r="AE207" s="303"/>
      <c r="AF207" s="303"/>
      <c r="AG207" s="303"/>
      <c r="AH207" s="303"/>
      <c r="AI207" s="303"/>
      <c r="AJ207" s="303"/>
      <c r="AK207" s="303"/>
      <c r="AL207" s="303"/>
      <c r="AM207" s="303"/>
      <c r="AN207" s="303"/>
      <c r="AO207" s="303"/>
      <c r="AP207" s="303"/>
      <c r="AQ207" s="303"/>
      <c r="AR207" s="303"/>
      <c r="AS207" s="303"/>
      <c r="AT207" s="303"/>
      <c r="AU207" s="303"/>
      <c r="AV207" s="303"/>
      <c r="AW207" s="303"/>
      <c r="AX207" s="303"/>
      <c r="AY207" s="303"/>
      <c r="AZ207" s="303"/>
      <c r="BA207" s="303"/>
      <c r="BB207" s="303"/>
      <c r="BC207" s="303"/>
      <c r="BD207" s="303"/>
      <c r="BE207" s="303"/>
      <c r="BF207" s="303"/>
      <c r="BG207" s="303"/>
      <c r="BH207" s="303"/>
      <c r="BI207" s="303"/>
      <c r="BJ207" s="303"/>
      <c r="BK207" s="303"/>
      <c r="BL207" s="303"/>
      <c r="BM207" s="303"/>
      <c r="BN207" s="303"/>
      <c r="BO207" s="303"/>
      <c r="BP207" s="303"/>
      <c r="BQ207" s="303"/>
      <c r="BR207" s="303"/>
      <c r="BS207" s="303"/>
      <c r="BT207" s="303"/>
      <c r="BU207" s="303"/>
      <c r="BV207" s="303"/>
      <c r="BW207" s="303"/>
      <c r="BX207" s="303"/>
      <c r="BY207" s="303"/>
      <c r="BZ207" s="303"/>
      <c r="CA207" s="303"/>
      <c r="CB207" s="303"/>
      <c r="CC207" s="303"/>
      <c r="CD207" s="303"/>
      <c r="CE207" s="303"/>
      <c r="CF207" s="303"/>
      <c r="CG207" s="303"/>
      <c r="CH207" s="303"/>
      <c r="CI207" s="303"/>
      <c r="CJ207" s="303"/>
      <c r="CK207" s="303"/>
      <c r="CL207" s="303"/>
      <c r="CM207" s="303"/>
      <c r="CN207" s="303"/>
      <c r="CO207" s="303"/>
      <c r="CP207" s="303"/>
      <c r="CQ207" s="303"/>
      <c r="CR207" s="303"/>
      <c r="CS207" s="303"/>
      <c r="CT207" s="303"/>
      <c r="CU207" s="303"/>
      <c r="CV207" s="303"/>
      <c r="CW207" s="303"/>
      <c r="CX207" s="303"/>
      <c r="CY207" s="303"/>
      <c r="CZ207" s="303"/>
      <c r="DA207" s="303"/>
      <c r="DB207" s="303"/>
      <c r="DC207" s="303"/>
      <c r="DD207" s="303"/>
      <c r="DE207" s="303"/>
      <c r="DF207" s="303"/>
      <c r="DG207" s="303"/>
      <c r="DH207" s="303"/>
      <c r="DI207" s="303"/>
      <c r="DJ207" s="303"/>
      <c r="DK207" s="303"/>
      <c r="DL207" s="303"/>
      <c r="DM207" s="303"/>
      <c r="DN207" s="303"/>
      <c r="DO207" s="303"/>
      <c r="DP207" s="303"/>
      <c r="DQ207" s="303"/>
      <c r="DR207" s="303"/>
      <c r="DS207" s="303"/>
      <c r="DT207" s="303"/>
      <c r="DU207" s="303"/>
      <c r="DV207" s="303"/>
      <c r="DW207" s="303"/>
      <c r="DX207" s="303"/>
      <c r="DY207" s="303"/>
      <c r="DZ207" s="303"/>
      <c r="EA207" s="303"/>
      <c r="EB207" s="303"/>
      <c r="EC207" s="303"/>
      <c r="ED207" s="303"/>
      <c r="EE207" s="303"/>
      <c r="EF207" s="303"/>
      <c r="EG207" s="303"/>
      <c r="EH207" s="303"/>
      <c r="EI207" s="303"/>
      <c r="EJ207" s="303"/>
      <c r="EK207" s="303"/>
      <c r="EL207" s="303"/>
      <c r="EM207" s="303"/>
      <c r="EN207" s="303"/>
      <c r="EO207" s="303"/>
      <c r="EP207" s="303"/>
      <c r="EQ207" s="303"/>
      <c r="ER207" s="303"/>
      <c r="ES207" s="303"/>
      <c r="ET207" s="303"/>
      <c r="EU207" s="303"/>
      <c r="EV207" s="303"/>
      <c r="EW207" s="303"/>
      <c r="EX207" s="303"/>
      <c r="EY207" s="303"/>
      <c r="EZ207" s="303"/>
      <c r="FA207" s="303"/>
      <c r="FB207" s="303"/>
      <c r="FC207" s="303"/>
      <c r="FD207" s="303"/>
      <c r="FE207" s="303"/>
      <c r="FF207" s="260"/>
      <c r="FH207" s="260"/>
      <c r="FI207" s="260"/>
      <c r="FJ207" s="260"/>
      <c r="FK207" s="260"/>
      <c r="FL207" s="260"/>
      <c r="FM207" s="260"/>
      <c r="FN207" s="260"/>
      <c r="FO207" s="260"/>
    </row>
    <row r="208" spans="1:171" ht="15.75" customHeight="1">
      <c r="A208" s="303"/>
      <c r="B208" s="303"/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3"/>
      <c r="Y208" s="303"/>
      <c r="Z208" s="303"/>
      <c r="AA208" s="303"/>
      <c r="AB208" s="303"/>
      <c r="AC208" s="303"/>
      <c r="AD208" s="303"/>
      <c r="AE208" s="303"/>
      <c r="AF208" s="303"/>
      <c r="AG208" s="303"/>
      <c r="AH208" s="303"/>
      <c r="AI208" s="303"/>
      <c r="AJ208" s="303"/>
      <c r="AK208" s="303"/>
      <c r="AL208" s="303"/>
      <c r="AM208" s="303"/>
      <c r="AN208" s="303"/>
      <c r="AO208" s="303"/>
      <c r="AP208" s="303"/>
      <c r="AQ208" s="303"/>
      <c r="AR208" s="303"/>
      <c r="AS208" s="303"/>
      <c r="AT208" s="303"/>
      <c r="AU208" s="303"/>
      <c r="AV208" s="303"/>
      <c r="AW208" s="303"/>
      <c r="AX208" s="303"/>
      <c r="AY208" s="303"/>
      <c r="AZ208" s="303"/>
      <c r="BA208" s="303"/>
      <c r="BB208" s="303"/>
      <c r="BC208" s="303"/>
      <c r="BD208" s="303"/>
      <c r="BE208" s="303"/>
      <c r="BF208" s="303"/>
      <c r="BG208" s="303"/>
      <c r="BH208" s="303"/>
      <c r="BI208" s="303"/>
      <c r="BJ208" s="303"/>
      <c r="BK208" s="303"/>
      <c r="BL208" s="303"/>
      <c r="BM208" s="303"/>
      <c r="BN208" s="303"/>
      <c r="BO208" s="303"/>
      <c r="BP208" s="303"/>
      <c r="BQ208" s="303"/>
      <c r="BR208" s="303"/>
      <c r="BS208" s="303"/>
      <c r="BT208" s="303"/>
      <c r="BU208" s="303"/>
      <c r="BV208" s="303"/>
      <c r="BW208" s="303"/>
      <c r="BX208" s="303"/>
      <c r="BY208" s="303"/>
      <c r="BZ208" s="303"/>
      <c r="CA208" s="303"/>
      <c r="CB208" s="303"/>
      <c r="CC208" s="303"/>
      <c r="CD208" s="303"/>
      <c r="CE208" s="303"/>
      <c r="CF208" s="303"/>
      <c r="CG208" s="303"/>
      <c r="CH208" s="303"/>
      <c r="CI208" s="303"/>
      <c r="CJ208" s="303"/>
      <c r="CK208" s="303"/>
      <c r="CL208" s="303"/>
      <c r="CM208" s="303"/>
      <c r="CN208" s="303"/>
      <c r="CO208" s="303"/>
      <c r="CP208" s="303"/>
      <c r="CQ208" s="303"/>
      <c r="CR208" s="303"/>
      <c r="CS208" s="303"/>
      <c r="CT208" s="303"/>
      <c r="CU208" s="303"/>
      <c r="CV208" s="303"/>
      <c r="CW208" s="303"/>
      <c r="CX208" s="303"/>
      <c r="CY208" s="303"/>
      <c r="CZ208" s="303"/>
      <c r="DA208" s="303"/>
      <c r="DB208" s="303"/>
      <c r="DC208" s="303"/>
      <c r="DD208" s="303"/>
      <c r="DE208" s="303"/>
      <c r="DF208" s="303"/>
      <c r="DG208" s="303"/>
      <c r="DH208" s="303"/>
      <c r="DI208" s="303"/>
      <c r="DJ208" s="303"/>
      <c r="DK208" s="303"/>
      <c r="DL208" s="303"/>
      <c r="DM208" s="303"/>
      <c r="DN208" s="303"/>
      <c r="DO208" s="303"/>
      <c r="DP208" s="303"/>
      <c r="DQ208" s="303"/>
      <c r="DR208" s="303"/>
      <c r="DS208" s="303"/>
      <c r="DT208" s="303"/>
      <c r="DU208" s="303"/>
      <c r="DV208" s="303"/>
      <c r="DW208" s="303"/>
      <c r="DX208" s="303"/>
      <c r="DY208" s="303"/>
      <c r="DZ208" s="303"/>
      <c r="EA208" s="303"/>
      <c r="EB208" s="303"/>
      <c r="EC208" s="303"/>
      <c r="ED208" s="303"/>
      <c r="EE208" s="303"/>
      <c r="EF208" s="303"/>
      <c r="EG208" s="303"/>
      <c r="EH208" s="303"/>
      <c r="EI208" s="303"/>
      <c r="EJ208" s="303"/>
      <c r="EK208" s="303"/>
      <c r="EL208" s="303"/>
      <c r="EM208" s="303"/>
      <c r="EN208" s="303"/>
      <c r="EO208" s="303"/>
      <c r="EP208" s="303"/>
      <c r="EQ208" s="303"/>
      <c r="ER208" s="303"/>
      <c r="ES208" s="303"/>
      <c r="ET208" s="303"/>
      <c r="EU208" s="303"/>
      <c r="EV208" s="303"/>
      <c r="EW208" s="303"/>
      <c r="EX208" s="303"/>
      <c r="EY208" s="303"/>
      <c r="EZ208" s="303"/>
      <c r="FA208" s="303"/>
      <c r="FB208" s="303"/>
      <c r="FC208" s="303"/>
      <c r="FD208" s="303"/>
      <c r="FE208" s="303"/>
      <c r="FF208" s="260"/>
      <c r="FH208" s="260"/>
      <c r="FI208" s="260"/>
      <c r="FJ208" s="260"/>
      <c r="FK208" s="260"/>
      <c r="FL208" s="260"/>
      <c r="FM208" s="260"/>
      <c r="FN208" s="260"/>
      <c r="FO208" s="260"/>
    </row>
    <row r="209" spans="1:171" ht="15.75" customHeight="1">
      <c r="A209" s="303"/>
      <c r="B209" s="303"/>
      <c r="C209" s="303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3"/>
      <c r="O209" s="303"/>
      <c r="P209" s="303"/>
      <c r="Q209" s="303"/>
      <c r="R209" s="303"/>
      <c r="S209" s="303"/>
      <c r="T209" s="303"/>
      <c r="U209" s="303"/>
      <c r="V209" s="303"/>
      <c r="W209" s="303"/>
      <c r="X209" s="303"/>
      <c r="Y209" s="303"/>
      <c r="Z209" s="303"/>
      <c r="AA209" s="303"/>
      <c r="AB209" s="303"/>
      <c r="AC209" s="303"/>
      <c r="AD209" s="303"/>
      <c r="AE209" s="303"/>
      <c r="AF209" s="303"/>
      <c r="AG209" s="303"/>
      <c r="AH209" s="303"/>
      <c r="AI209" s="303"/>
      <c r="AJ209" s="303"/>
      <c r="AK209" s="303"/>
      <c r="AL209" s="303"/>
      <c r="AM209" s="303"/>
      <c r="AN209" s="303"/>
      <c r="AO209" s="303"/>
      <c r="AP209" s="303"/>
      <c r="AQ209" s="303"/>
      <c r="AR209" s="303"/>
      <c r="AS209" s="303"/>
      <c r="AT209" s="303"/>
      <c r="AU209" s="303"/>
      <c r="AV209" s="303"/>
      <c r="AW209" s="303"/>
      <c r="AX209" s="303"/>
      <c r="AY209" s="303"/>
      <c r="AZ209" s="303"/>
      <c r="BA209" s="303"/>
      <c r="BB209" s="303"/>
      <c r="BC209" s="303"/>
      <c r="BD209" s="303"/>
      <c r="BE209" s="303"/>
      <c r="BF209" s="303"/>
      <c r="BG209" s="303"/>
      <c r="BH209" s="303"/>
      <c r="BI209" s="303"/>
      <c r="BJ209" s="303"/>
      <c r="BK209" s="303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3"/>
      <c r="BW209" s="303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3"/>
      <c r="CQ209" s="303"/>
      <c r="CR209" s="303"/>
      <c r="CS209" s="303"/>
      <c r="CT209" s="303"/>
      <c r="CU209" s="303"/>
      <c r="CV209" s="303"/>
      <c r="CW209" s="303"/>
      <c r="CX209" s="303"/>
      <c r="CY209" s="303"/>
      <c r="CZ209" s="303"/>
      <c r="DA209" s="303"/>
      <c r="DB209" s="303"/>
      <c r="DC209" s="303"/>
      <c r="DD209" s="303"/>
      <c r="DE209" s="303"/>
      <c r="DF209" s="303"/>
      <c r="DG209" s="303"/>
      <c r="DH209" s="303"/>
      <c r="DI209" s="303"/>
      <c r="DJ209" s="303"/>
      <c r="DK209" s="303"/>
      <c r="DL209" s="303"/>
      <c r="DM209" s="303"/>
      <c r="DN209" s="303"/>
      <c r="DO209" s="303"/>
      <c r="DP209" s="303"/>
      <c r="DQ209" s="303"/>
      <c r="DR209" s="303"/>
      <c r="DS209" s="303"/>
      <c r="DT209" s="303"/>
      <c r="DU209" s="303"/>
      <c r="DV209" s="303"/>
      <c r="DW209" s="303"/>
      <c r="DX209" s="303"/>
      <c r="DY209" s="303"/>
      <c r="DZ209" s="303"/>
      <c r="EA209" s="303"/>
      <c r="EB209" s="303"/>
      <c r="EC209" s="303"/>
      <c r="ED209" s="303"/>
      <c r="EE209" s="303"/>
      <c r="EF209" s="303"/>
      <c r="EG209" s="303"/>
      <c r="EH209" s="303"/>
      <c r="EI209" s="303"/>
      <c r="EJ209" s="303"/>
      <c r="EK209" s="303"/>
      <c r="EL209" s="303"/>
      <c r="EM209" s="303"/>
      <c r="EN209" s="303"/>
      <c r="EO209" s="303"/>
      <c r="EP209" s="303"/>
      <c r="EQ209" s="303"/>
      <c r="ER209" s="303"/>
      <c r="ES209" s="303"/>
      <c r="ET209" s="303"/>
      <c r="EU209" s="303"/>
      <c r="EV209" s="303"/>
      <c r="EW209" s="303"/>
      <c r="EX209" s="303"/>
      <c r="EY209" s="303"/>
      <c r="EZ209" s="303"/>
      <c r="FA209" s="303"/>
      <c r="FB209" s="303"/>
      <c r="FC209" s="303"/>
      <c r="FD209" s="303"/>
      <c r="FE209" s="303"/>
      <c r="FF209" s="260"/>
      <c r="FH209" s="260"/>
      <c r="FI209" s="260"/>
      <c r="FJ209" s="260"/>
      <c r="FK209" s="260"/>
      <c r="FL209" s="260"/>
      <c r="FM209" s="260"/>
      <c r="FN209" s="260"/>
      <c r="FO209" s="260"/>
    </row>
    <row r="210" spans="1:171" ht="15.75" customHeight="1">
      <c r="A210" s="303"/>
      <c r="B210" s="303"/>
      <c r="C210" s="303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3"/>
      <c r="O210" s="303"/>
      <c r="P210" s="303"/>
      <c r="Q210" s="303"/>
      <c r="R210" s="303"/>
      <c r="S210" s="303"/>
      <c r="T210" s="303"/>
      <c r="U210" s="303"/>
      <c r="V210" s="303"/>
      <c r="W210" s="303"/>
      <c r="X210" s="303"/>
      <c r="Y210" s="303"/>
      <c r="Z210" s="303"/>
      <c r="AA210" s="303"/>
      <c r="AB210" s="303"/>
      <c r="AC210" s="303"/>
      <c r="AD210" s="303"/>
      <c r="AE210" s="303"/>
      <c r="AF210" s="303"/>
      <c r="AG210" s="303"/>
      <c r="AH210" s="303"/>
      <c r="AI210" s="303"/>
      <c r="AJ210" s="303"/>
      <c r="AK210" s="303"/>
      <c r="AL210" s="303"/>
      <c r="AM210" s="303"/>
      <c r="AN210" s="303"/>
      <c r="AO210" s="303"/>
      <c r="AP210" s="303"/>
      <c r="AQ210" s="303"/>
      <c r="AR210" s="303"/>
      <c r="AS210" s="303"/>
      <c r="AT210" s="303"/>
      <c r="AU210" s="303"/>
      <c r="AV210" s="303"/>
      <c r="AW210" s="303"/>
      <c r="AX210" s="303"/>
      <c r="AY210" s="303"/>
      <c r="AZ210" s="303"/>
      <c r="BA210" s="303"/>
      <c r="BB210" s="303"/>
      <c r="BC210" s="303"/>
      <c r="BD210" s="303"/>
      <c r="BE210" s="303"/>
      <c r="BF210" s="303"/>
      <c r="BG210" s="303"/>
      <c r="BH210" s="303"/>
      <c r="BI210" s="303"/>
      <c r="BJ210" s="303"/>
      <c r="BK210" s="303"/>
      <c r="BL210" s="303"/>
      <c r="BM210" s="303"/>
      <c r="BN210" s="303"/>
      <c r="BO210" s="303"/>
      <c r="BP210" s="303"/>
      <c r="BQ210" s="303"/>
      <c r="BR210" s="303"/>
      <c r="BS210" s="303"/>
      <c r="BT210" s="303"/>
      <c r="BU210" s="303"/>
      <c r="BV210" s="303"/>
      <c r="BW210" s="303"/>
      <c r="BX210" s="303"/>
      <c r="BY210" s="303"/>
      <c r="BZ210" s="303"/>
      <c r="CA210" s="303"/>
      <c r="CB210" s="303"/>
      <c r="CC210" s="303"/>
      <c r="CD210" s="303"/>
      <c r="CE210" s="303"/>
      <c r="CF210" s="303"/>
      <c r="CG210" s="303"/>
      <c r="CH210" s="303"/>
      <c r="CI210" s="303"/>
      <c r="CJ210" s="303"/>
      <c r="CK210" s="303"/>
      <c r="CL210" s="303"/>
      <c r="CM210" s="303"/>
      <c r="CN210" s="303"/>
      <c r="CO210" s="303"/>
      <c r="CP210" s="303"/>
      <c r="CQ210" s="303"/>
      <c r="CR210" s="303"/>
      <c r="CS210" s="303"/>
      <c r="CT210" s="303"/>
      <c r="CU210" s="303"/>
      <c r="CV210" s="303"/>
      <c r="CW210" s="303"/>
      <c r="CX210" s="303"/>
      <c r="CY210" s="303"/>
      <c r="CZ210" s="303"/>
      <c r="DA210" s="303"/>
      <c r="DB210" s="303"/>
      <c r="DC210" s="303"/>
      <c r="DD210" s="303"/>
      <c r="DE210" s="303"/>
      <c r="DF210" s="303"/>
      <c r="DG210" s="303"/>
      <c r="DH210" s="303"/>
      <c r="DI210" s="303"/>
      <c r="DJ210" s="303"/>
      <c r="DK210" s="303"/>
      <c r="DL210" s="303"/>
      <c r="DM210" s="303"/>
      <c r="DN210" s="303"/>
      <c r="DO210" s="303"/>
      <c r="DP210" s="303"/>
      <c r="DQ210" s="303"/>
      <c r="DR210" s="303"/>
      <c r="DS210" s="303"/>
      <c r="DT210" s="303"/>
      <c r="DU210" s="303"/>
      <c r="DV210" s="303"/>
      <c r="DW210" s="303"/>
      <c r="DX210" s="303"/>
      <c r="DY210" s="303"/>
      <c r="DZ210" s="303"/>
      <c r="EA210" s="303"/>
      <c r="EB210" s="303"/>
      <c r="EC210" s="303"/>
      <c r="ED210" s="303"/>
      <c r="EE210" s="303"/>
      <c r="EF210" s="303"/>
      <c r="EG210" s="303"/>
      <c r="EH210" s="303"/>
      <c r="EI210" s="303"/>
      <c r="EJ210" s="303"/>
      <c r="EK210" s="303"/>
      <c r="EL210" s="303"/>
      <c r="EM210" s="303"/>
      <c r="EN210" s="303"/>
      <c r="EO210" s="303"/>
      <c r="EP210" s="303"/>
      <c r="EQ210" s="303"/>
      <c r="ER210" s="303"/>
      <c r="ES210" s="303"/>
      <c r="ET210" s="303"/>
      <c r="EU210" s="303"/>
      <c r="EV210" s="303"/>
      <c r="EW210" s="303"/>
      <c r="EX210" s="303"/>
      <c r="EY210" s="303"/>
      <c r="EZ210" s="303"/>
      <c r="FA210" s="303"/>
      <c r="FB210" s="303"/>
      <c r="FC210" s="303"/>
      <c r="FD210" s="303"/>
      <c r="FE210" s="303"/>
      <c r="FF210" s="260"/>
      <c r="FH210" s="260"/>
      <c r="FI210" s="260"/>
      <c r="FJ210" s="260"/>
      <c r="FK210" s="260"/>
      <c r="FL210" s="260"/>
      <c r="FM210" s="260"/>
      <c r="FN210" s="260"/>
      <c r="FO210" s="260"/>
    </row>
    <row r="211" spans="1:171" ht="15.75" customHeight="1">
      <c r="A211" s="303"/>
      <c r="B211" s="303"/>
      <c r="C211" s="303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  <c r="W211" s="303"/>
      <c r="X211" s="303"/>
      <c r="Y211" s="303"/>
      <c r="Z211" s="303"/>
      <c r="AA211" s="303"/>
      <c r="AB211" s="303"/>
      <c r="AC211" s="303"/>
      <c r="AD211" s="303"/>
      <c r="AE211" s="303"/>
      <c r="AF211" s="303"/>
      <c r="AG211" s="303"/>
      <c r="AH211" s="303"/>
      <c r="AI211" s="303"/>
      <c r="AJ211" s="303"/>
      <c r="AK211" s="303"/>
      <c r="AL211" s="303"/>
      <c r="AM211" s="303"/>
      <c r="AN211" s="303"/>
      <c r="AO211" s="303"/>
      <c r="AP211" s="303"/>
      <c r="AQ211" s="303"/>
      <c r="AR211" s="303"/>
      <c r="AS211" s="303"/>
      <c r="AT211" s="303"/>
      <c r="AU211" s="303"/>
      <c r="AV211" s="303"/>
      <c r="AW211" s="303"/>
      <c r="AX211" s="303"/>
      <c r="AY211" s="303"/>
      <c r="AZ211" s="303"/>
      <c r="BA211" s="303"/>
      <c r="BB211" s="303"/>
      <c r="BC211" s="303"/>
      <c r="BD211" s="303"/>
      <c r="BE211" s="303"/>
      <c r="BF211" s="303"/>
      <c r="BG211" s="303"/>
      <c r="BH211" s="303"/>
      <c r="BI211" s="303"/>
      <c r="BJ211" s="303"/>
      <c r="BK211" s="303"/>
      <c r="BL211" s="303"/>
      <c r="BM211" s="303"/>
      <c r="BN211" s="303"/>
      <c r="BO211" s="303"/>
      <c r="BP211" s="303"/>
      <c r="BQ211" s="303"/>
      <c r="BR211" s="303"/>
      <c r="BS211" s="303"/>
      <c r="BT211" s="303"/>
      <c r="BU211" s="303"/>
      <c r="BV211" s="303"/>
      <c r="BW211" s="303"/>
      <c r="BX211" s="303"/>
      <c r="BY211" s="303"/>
      <c r="BZ211" s="303"/>
      <c r="CA211" s="303"/>
      <c r="CB211" s="303"/>
      <c r="CC211" s="303"/>
      <c r="CD211" s="303"/>
      <c r="CE211" s="303"/>
      <c r="CF211" s="303"/>
      <c r="CG211" s="303"/>
      <c r="CH211" s="303"/>
      <c r="CI211" s="303"/>
      <c r="CJ211" s="303"/>
      <c r="CK211" s="303"/>
      <c r="CL211" s="303"/>
      <c r="CM211" s="303"/>
      <c r="CN211" s="303"/>
      <c r="CO211" s="303"/>
      <c r="CP211" s="303"/>
      <c r="CQ211" s="303"/>
      <c r="CR211" s="303"/>
      <c r="CS211" s="303"/>
      <c r="CT211" s="303"/>
      <c r="CU211" s="303"/>
      <c r="CV211" s="303"/>
      <c r="CW211" s="303"/>
      <c r="CX211" s="303"/>
      <c r="CY211" s="303"/>
      <c r="CZ211" s="303"/>
      <c r="DA211" s="303"/>
      <c r="DB211" s="303"/>
      <c r="DC211" s="303"/>
      <c r="DD211" s="303"/>
      <c r="DE211" s="303"/>
      <c r="DF211" s="303"/>
      <c r="DG211" s="303"/>
      <c r="DH211" s="303"/>
      <c r="DI211" s="303"/>
      <c r="DJ211" s="303"/>
      <c r="DK211" s="303"/>
      <c r="DL211" s="303"/>
      <c r="DM211" s="303"/>
      <c r="DN211" s="303"/>
      <c r="DO211" s="303"/>
      <c r="DP211" s="303"/>
      <c r="DQ211" s="303"/>
      <c r="DR211" s="303"/>
      <c r="DS211" s="303"/>
      <c r="DT211" s="303"/>
      <c r="DU211" s="303"/>
      <c r="DV211" s="303"/>
      <c r="DW211" s="303"/>
      <c r="DX211" s="303"/>
      <c r="DY211" s="303"/>
      <c r="DZ211" s="303"/>
      <c r="EA211" s="303"/>
      <c r="EB211" s="303"/>
      <c r="EC211" s="303"/>
      <c r="ED211" s="303"/>
      <c r="EE211" s="303"/>
      <c r="EF211" s="303"/>
      <c r="EG211" s="303"/>
      <c r="EH211" s="303"/>
      <c r="EI211" s="303"/>
      <c r="EJ211" s="303"/>
      <c r="EK211" s="303"/>
      <c r="EL211" s="303"/>
      <c r="EM211" s="303"/>
      <c r="EN211" s="303"/>
      <c r="EO211" s="303"/>
      <c r="EP211" s="303"/>
      <c r="EQ211" s="303"/>
      <c r="ER211" s="303"/>
      <c r="ES211" s="303"/>
      <c r="ET211" s="303"/>
      <c r="EU211" s="303"/>
      <c r="EV211" s="303"/>
      <c r="EW211" s="303"/>
      <c r="EX211" s="303"/>
      <c r="EY211" s="303"/>
      <c r="EZ211" s="303"/>
      <c r="FA211" s="303"/>
      <c r="FB211" s="303"/>
      <c r="FC211" s="303"/>
      <c r="FD211" s="303"/>
      <c r="FE211" s="303"/>
      <c r="FF211" s="260"/>
      <c r="FH211" s="260"/>
      <c r="FI211" s="260"/>
      <c r="FJ211" s="260"/>
      <c r="FK211" s="260"/>
      <c r="FL211" s="260"/>
      <c r="FM211" s="260"/>
      <c r="FN211" s="260"/>
      <c r="FO211" s="260"/>
    </row>
    <row r="212" spans="1:171" ht="15.75" customHeight="1">
      <c r="A212" s="303"/>
      <c r="B212" s="303"/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  <c r="R212" s="303"/>
      <c r="S212" s="303"/>
      <c r="T212" s="303"/>
      <c r="U212" s="303"/>
      <c r="V212" s="303"/>
      <c r="W212" s="303"/>
      <c r="X212" s="303"/>
      <c r="Y212" s="303"/>
      <c r="Z212" s="303"/>
      <c r="AA212" s="303"/>
      <c r="AB212" s="303"/>
      <c r="AC212" s="303"/>
      <c r="AD212" s="303"/>
      <c r="AE212" s="303"/>
      <c r="AF212" s="303"/>
      <c r="AG212" s="303"/>
      <c r="AH212" s="303"/>
      <c r="AI212" s="303"/>
      <c r="AJ212" s="303"/>
      <c r="AK212" s="303"/>
      <c r="AL212" s="303"/>
      <c r="AM212" s="303"/>
      <c r="AN212" s="303"/>
      <c r="AO212" s="303"/>
      <c r="AP212" s="303"/>
      <c r="AQ212" s="303"/>
      <c r="AR212" s="303"/>
      <c r="AS212" s="303"/>
      <c r="AT212" s="303"/>
      <c r="AU212" s="303"/>
      <c r="AV212" s="303"/>
      <c r="AW212" s="303"/>
      <c r="AX212" s="303"/>
      <c r="AY212" s="303"/>
      <c r="AZ212" s="303"/>
      <c r="BA212" s="303"/>
      <c r="BB212" s="303"/>
      <c r="BC212" s="303"/>
      <c r="BD212" s="303"/>
      <c r="BE212" s="303"/>
      <c r="BF212" s="303"/>
      <c r="BG212" s="303"/>
      <c r="BH212" s="303"/>
      <c r="BI212" s="303"/>
      <c r="BJ212" s="303"/>
      <c r="BK212" s="303"/>
      <c r="BL212" s="303"/>
      <c r="BM212" s="303"/>
      <c r="BN212" s="303"/>
      <c r="BO212" s="303"/>
      <c r="BP212" s="303"/>
      <c r="BQ212" s="303"/>
      <c r="BR212" s="303"/>
      <c r="BS212" s="303"/>
      <c r="BT212" s="303"/>
      <c r="BU212" s="303"/>
      <c r="BV212" s="303"/>
      <c r="BW212" s="303"/>
      <c r="BX212" s="303"/>
      <c r="BY212" s="303"/>
      <c r="BZ212" s="303"/>
      <c r="CA212" s="303"/>
      <c r="CB212" s="303"/>
      <c r="CC212" s="303"/>
      <c r="CD212" s="303"/>
      <c r="CE212" s="303"/>
      <c r="CF212" s="303"/>
      <c r="CG212" s="303"/>
      <c r="CH212" s="303"/>
      <c r="CI212" s="303"/>
      <c r="CJ212" s="303"/>
      <c r="CK212" s="303"/>
      <c r="CL212" s="303"/>
      <c r="CM212" s="303"/>
      <c r="CN212" s="303"/>
      <c r="CO212" s="303"/>
      <c r="CP212" s="303"/>
      <c r="CQ212" s="303"/>
      <c r="CR212" s="303"/>
      <c r="CS212" s="303"/>
      <c r="CT212" s="303"/>
      <c r="CU212" s="303"/>
      <c r="CV212" s="303"/>
      <c r="CW212" s="303"/>
      <c r="CX212" s="303"/>
      <c r="CY212" s="303"/>
      <c r="CZ212" s="303"/>
      <c r="DA212" s="303"/>
      <c r="DB212" s="303"/>
      <c r="DC212" s="303"/>
      <c r="DD212" s="303"/>
      <c r="DE212" s="303"/>
      <c r="DF212" s="303"/>
      <c r="DG212" s="303"/>
      <c r="DH212" s="303"/>
      <c r="DI212" s="303"/>
      <c r="DJ212" s="303"/>
      <c r="DK212" s="303"/>
      <c r="DL212" s="303"/>
      <c r="DM212" s="303"/>
      <c r="DN212" s="303"/>
      <c r="DO212" s="303"/>
      <c r="DP212" s="303"/>
      <c r="DQ212" s="303"/>
      <c r="DR212" s="303"/>
      <c r="DS212" s="303"/>
      <c r="DT212" s="303"/>
      <c r="DU212" s="303"/>
      <c r="DV212" s="303"/>
      <c r="DW212" s="303"/>
      <c r="DX212" s="303"/>
      <c r="DY212" s="303"/>
      <c r="DZ212" s="303"/>
      <c r="EA212" s="303"/>
      <c r="EB212" s="303"/>
      <c r="EC212" s="303"/>
      <c r="ED212" s="303"/>
      <c r="EE212" s="303"/>
      <c r="EF212" s="303"/>
      <c r="EG212" s="303"/>
      <c r="EH212" s="303"/>
      <c r="EI212" s="303"/>
      <c r="EJ212" s="303"/>
      <c r="EK212" s="303"/>
      <c r="EL212" s="303"/>
      <c r="EM212" s="303"/>
      <c r="EN212" s="303"/>
      <c r="EO212" s="303"/>
      <c r="EP212" s="303"/>
      <c r="EQ212" s="303"/>
      <c r="ER212" s="303"/>
      <c r="ES212" s="303"/>
      <c r="ET212" s="303"/>
      <c r="EU212" s="303"/>
      <c r="EV212" s="303"/>
      <c r="EW212" s="303"/>
      <c r="EX212" s="303"/>
      <c r="EY212" s="303"/>
      <c r="EZ212" s="303"/>
      <c r="FA212" s="303"/>
      <c r="FB212" s="303"/>
      <c r="FC212" s="303"/>
      <c r="FD212" s="303"/>
      <c r="FE212" s="303"/>
      <c r="FF212" s="260"/>
      <c r="FH212" s="260"/>
      <c r="FI212" s="260"/>
      <c r="FJ212" s="260"/>
      <c r="FK212" s="260"/>
      <c r="FL212" s="260"/>
      <c r="FM212" s="260"/>
      <c r="FN212" s="260"/>
      <c r="FO212" s="260"/>
    </row>
    <row r="213" spans="1:171" ht="15.75" customHeight="1">
      <c r="A213" s="303"/>
      <c r="B213" s="303"/>
      <c r="C213" s="303"/>
      <c r="D213" s="303"/>
      <c r="E213" s="303"/>
      <c r="F213" s="303"/>
      <c r="G213" s="303"/>
      <c r="H213" s="303"/>
      <c r="I213" s="303"/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  <c r="W213" s="303"/>
      <c r="X213" s="303"/>
      <c r="Y213" s="303"/>
      <c r="Z213" s="303"/>
      <c r="AA213" s="303"/>
      <c r="AB213" s="303"/>
      <c r="AC213" s="303"/>
      <c r="AD213" s="303"/>
      <c r="AE213" s="303"/>
      <c r="AF213" s="303"/>
      <c r="AG213" s="303"/>
      <c r="AH213" s="303"/>
      <c r="AI213" s="303"/>
      <c r="AJ213" s="303"/>
      <c r="AK213" s="303"/>
      <c r="AL213" s="303"/>
      <c r="AM213" s="303"/>
      <c r="AN213" s="303"/>
      <c r="AO213" s="303"/>
      <c r="AP213" s="303"/>
      <c r="AQ213" s="303"/>
      <c r="AR213" s="303"/>
      <c r="AS213" s="303"/>
      <c r="AT213" s="303"/>
      <c r="AU213" s="303"/>
      <c r="AV213" s="303"/>
      <c r="AW213" s="303"/>
      <c r="AX213" s="303"/>
      <c r="AY213" s="303"/>
      <c r="AZ213" s="303"/>
      <c r="BA213" s="303"/>
      <c r="BB213" s="303"/>
      <c r="BC213" s="303"/>
      <c r="BD213" s="303"/>
      <c r="BE213" s="303"/>
      <c r="BF213" s="303"/>
      <c r="BG213" s="303"/>
      <c r="BH213" s="303"/>
      <c r="BI213" s="303"/>
      <c r="BJ213" s="303"/>
      <c r="BK213" s="303"/>
      <c r="BL213" s="303"/>
      <c r="BM213" s="303"/>
      <c r="BN213" s="303"/>
      <c r="BO213" s="303"/>
      <c r="BP213" s="303"/>
      <c r="BQ213" s="303"/>
      <c r="BR213" s="303"/>
      <c r="BS213" s="303"/>
      <c r="BT213" s="303"/>
      <c r="BU213" s="303"/>
      <c r="BV213" s="303"/>
      <c r="BW213" s="303"/>
      <c r="BX213" s="303"/>
      <c r="BY213" s="303"/>
      <c r="BZ213" s="303"/>
      <c r="CA213" s="303"/>
      <c r="CB213" s="303"/>
      <c r="CC213" s="303"/>
      <c r="CD213" s="303"/>
      <c r="CE213" s="303"/>
      <c r="CF213" s="303"/>
      <c r="CG213" s="303"/>
      <c r="CH213" s="303"/>
      <c r="CI213" s="303"/>
      <c r="CJ213" s="303"/>
      <c r="CK213" s="303"/>
      <c r="CL213" s="303"/>
      <c r="CM213" s="303"/>
      <c r="CN213" s="303"/>
      <c r="CO213" s="303"/>
      <c r="CP213" s="303"/>
      <c r="CQ213" s="303"/>
      <c r="CR213" s="303"/>
      <c r="CS213" s="303"/>
      <c r="CT213" s="303"/>
      <c r="CU213" s="303"/>
      <c r="CV213" s="303"/>
      <c r="CW213" s="303"/>
      <c r="CX213" s="303"/>
      <c r="CY213" s="303"/>
      <c r="CZ213" s="303"/>
      <c r="DA213" s="303"/>
      <c r="DB213" s="303"/>
      <c r="DC213" s="303"/>
      <c r="DD213" s="303"/>
      <c r="DE213" s="303"/>
      <c r="DF213" s="303"/>
      <c r="DG213" s="303"/>
      <c r="DH213" s="303"/>
      <c r="DI213" s="303"/>
      <c r="DJ213" s="303"/>
      <c r="DK213" s="303"/>
      <c r="DL213" s="303"/>
      <c r="DM213" s="303"/>
      <c r="DN213" s="303"/>
      <c r="DO213" s="303"/>
      <c r="DP213" s="303"/>
      <c r="DQ213" s="303"/>
      <c r="DR213" s="303"/>
      <c r="DS213" s="303"/>
      <c r="DT213" s="303"/>
      <c r="DU213" s="303"/>
      <c r="DV213" s="303"/>
      <c r="DW213" s="303"/>
      <c r="DX213" s="303"/>
      <c r="DY213" s="303"/>
      <c r="DZ213" s="303"/>
      <c r="EA213" s="303"/>
      <c r="EB213" s="303"/>
      <c r="EC213" s="303"/>
      <c r="ED213" s="303"/>
      <c r="EE213" s="303"/>
      <c r="EF213" s="303"/>
      <c r="EG213" s="303"/>
      <c r="EH213" s="303"/>
      <c r="EI213" s="303"/>
      <c r="EJ213" s="303"/>
      <c r="EK213" s="303"/>
      <c r="EL213" s="303"/>
      <c r="EM213" s="303"/>
      <c r="EN213" s="303"/>
      <c r="EO213" s="303"/>
      <c r="EP213" s="303"/>
      <c r="EQ213" s="303"/>
      <c r="ER213" s="303"/>
      <c r="ES213" s="303"/>
      <c r="ET213" s="303"/>
      <c r="EU213" s="303"/>
      <c r="EV213" s="303"/>
      <c r="EW213" s="303"/>
      <c r="EX213" s="303"/>
      <c r="EY213" s="303"/>
      <c r="EZ213" s="303"/>
      <c r="FA213" s="303"/>
      <c r="FB213" s="303"/>
      <c r="FC213" s="303"/>
      <c r="FD213" s="303"/>
      <c r="FE213" s="303"/>
      <c r="FF213" s="260"/>
      <c r="FH213" s="260"/>
      <c r="FI213" s="260"/>
      <c r="FJ213" s="260"/>
      <c r="FK213" s="260"/>
      <c r="FL213" s="260"/>
      <c r="FM213" s="260"/>
      <c r="FN213" s="260"/>
      <c r="FO213" s="260"/>
    </row>
    <row r="214" spans="1:171" ht="15.75" customHeight="1">
      <c r="A214" s="303"/>
      <c r="B214" s="303"/>
      <c r="C214" s="303"/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303"/>
      <c r="S214" s="303"/>
      <c r="T214" s="303"/>
      <c r="U214" s="303"/>
      <c r="V214" s="303"/>
      <c r="W214" s="303"/>
      <c r="X214" s="303"/>
      <c r="Y214" s="303"/>
      <c r="Z214" s="303"/>
      <c r="AA214" s="303"/>
      <c r="AB214" s="303"/>
      <c r="AC214" s="303"/>
      <c r="AD214" s="303"/>
      <c r="AE214" s="303"/>
      <c r="AF214" s="303"/>
      <c r="AG214" s="303"/>
      <c r="AH214" s="303"/>
      <c r="AI214" s="303"/>
      <c r="AJ214" s="303"/>
      <c r="AK214" s="303"/>
      <c r="AL214" s="303"/>
      <c r="AM214" s="303"/>
      <c r="AN214" s="303"/>
      <c r="AO214" s="303"/>
      <c r="AP214" s="303"/>
      <c r="AQ214" s="303"/>
      <c r="AR214" s="303"/>
      <c r="AS214" s="303"/>
      <c r="AT214" s="303"/>
      <c r="AU214" s="303"/>
      <c r="AV214" s="303"/>
      <c r="AW214" s="303"/>
      <c r="AX214" s="303"/>
      <c r="AY214" s="303"/>
      <c r="AZ214" s="303"/>
      <c r="BA214" s="303"/>
      <c r="BB214" s="303"/>
      <c r="BC214" s="303"/>
      <c r="BD214" s="303"/>
      <c r="BE214" s="303"/>
      <c r="BF214" s="303"/>
      <c r="BG214" s="303"/>
      <c r="BH214" s="303"/>
      <c r="BI214" s="303"/>
      <c r="BJ214" s="303"/>
      <c r="BK214" s="303"/>
      <c r="BL214" s="303"/>
      <c r="BM214" s="303"/>
      <c r="BN214" s="303"/>
      <c r="BO214" s="303"/>
      <c r="BP214" s="303"/>
      <c r="BQ214" s="303"/>
      <c r="BR214" s="303"/>
      <c r="BS214" s="303"/>
      <c r="BT214" s="303"/>
      <c r="BU214" s="303"/>
      <c r="BV214" s="303"/>
      <c r="BW214" s="303"/>
      <c r="BX214" s="303"/>
      <c r="BY214" s="303"/>
      <c r="BZ214" s="303"/>
      <c r="CA214" s="303"/>
      <c r="CB214" s="303"/>
      <c r="CC214" s="303"/>
      <c r="CD214" s="303"/>
      <c r="CE214" s="303"/>
      <c r="CF214" s="303"/>
      <c r="CG214" s="303"/>
      <c r="CH214" s="303"/>
      <c r="CI214" s="303"/>
      <c r="CJ214" s="303"/>
      <c r="CK214" s="303"/>
      <c r="CL214" s="303"/>
      <c r="CM214" s="303"/>
      <c r="CN214" s="303"/>
      <c r="CO214" s="303"/>
      <c r="CP214" s="303"/>
      <c r="CQ214" s="303"/>
      <c r="CR214" s="303"/>
      <c r="CS214" s="303"/>
      <c r="CT214" s="303"/>
      <c r="CU214" s="303"/>
      <c r="CV214" s="303"/>
      <c r="CW214" s="303"/>
      <c r="CX214" s="303"/>
      <c r="CY214" s="303"/>
      <c r="CZ214" s="303"/>
      <c r="DA214" s="303"/>
      <c r="DB214" s="303"/>
      <c r="DC214" s="303"/>
      <c r="DD214" s="303"/>
      <c r="DE214" s="303"/>
      <c r="DF214" s="303"/>
      <c r="DG214" s="303"/>
      <c r="DH214" s="303"/>
      <c r="DI214" s="303"/>
      <c r="DJ214" s="303"/>
      <c r="DK214" s="303"/>
      <c r="DL214" s="303"/>
      <c r="DM214" s="303"/>
      <c r="DN214" s="303"/>
      <c r="DO214" s="303"/>
      <c r="DP214" s="303"/>
      <c r="DQ214" s="303"/>
      <c r="DR214" s="303"/>
      <c r="DS214" s="303"/>
      <c r="DT214" s="303"/>
      <c r="DU214" s="303"/>
      <c r="DV214" s="303"/>
      <c r="DW214" s="303"/>
      <c r="DX214" s="303"/>
      <c r="DY214" s="303"/>
      <c r="DZ214" s="303"/>
      <c r="EA214" s="303"/>
      <c r="EB214" s="303"/>
      <c r="EC214" s="303"/>
      <c r="ED214" s="303"/>
      <c r="EE214" s="303"/>
      <c r="EF214" s="303"/>
      <c r="EG214" s="303"/>
      <c r="EH214" s="303"/>
      <c r="EI214" s="303"/>
      <c r="EJ214" s="303"/>
      <c r="EK214" s="303"/>
      <c r="EL214" s="303"/>
      <c r="EM214" s="303"/>
      <c r="EN214" s="303"/>
      <c r="EO214" s="303"/>
      <c r="EP214" s="303"/>
      <c r="EQ214" s="303"/>
      <c r="ER214" s="303"/>
      <c r="ES214" s="303"/>
      <c r="ET214" s="303"/>
      <c r="EU214" s="303"/>
      <c r="EV214" s="303"/>
      <c r="EW214" s="303"/>
      <c r="EX214" s="303"/>
      <c r="EY214" s="303"/>
      <c r="EZ214" s="303"/>
      <c r="FA214" s="303"/>
      <c r="FB214" s="303"/>
      <c r="FC214" s="303"/>
      <c r="FD214" s="303"/>
      <c r="FE214" s="303"/>
      <c r="FF214" s="260"/>
      <c r="FH214" s="260"/>
      <c r="FI214" s="260"/>
      <c r="FJ214" s="260"/>
      <c r="FK214" s="260"/>
      <c r="FL214" s="260"/>
      <c r="FM214" s="260"/>
      <c r="FN214" s="260"/>
      <c r="FO214" s="260"/>
    </row>
    <row r="215" spans="1:171" ht="15.75" customHeight="1">
      <c r="A215" s="303"/>
      <c r="B215" s="303"/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3"/>
      <c r="P215" s="303"/>
      <c r="Q215" s="303"/>
      <c r="R215" s="303"/>
      <c r="S215" s="303"/>
      <c r="T215" s="303"/>
      <c r="U215" s="303"/>
      <c r="V215" s="303"/>
      <c r="W215" s="303"/>
      <c r="X215" s="303"/>
      <c r="Y215" s="303"/>
      <c r="Z215" s="303"/>
      <c r="AA215" s="303"/>
      <c r="AB215" s="303"/>
      <c r="AC215" s="303"/>
      <c r="AD215" s="303"/>
      <c r="AE215" s="303"/>
      <c r="AF215" s="303"/>
      <c r="AG215" s="303"/>
      <c r="AH215" s="303"/>
      <c r="AI215" s="303"/>
      <c r="AJ215" s="303"/>
      <c r="AK215" s="303"/>
      <c r="AL215" s="303"/>
      <c r="AM215" s="303"/>
      <c r="AN215" s="303"/>
      <c r="AO215" s="303"/>
      <c r="AP215" s="303"/>
      <c r="AQ215" s="303"/>
      <c r="AR215" s="303"/>
      <c r="AS215" s="303"/>
      <c r="AT215" s="303"/>
      <c r="AU215" s="303"/>
      <c r="AV215" s="303"/>
      <c r="AW215" s="303"/>
      <c r="AX215" s="303"/>
      <c r="AY215" s="303"/>
      <c r="AZ215" s="303"/>
      <c r="BA215" s="303"/>
      <c r="BB215" s="303"/>
      <c r="BC215" s="303"/>
      <c r="BD215" s="303"/>
      <c r="BE215" s="303"/>
      <c r="BF215" s="303"/>
      <c r="BG215" s="303"/>
      <c r="BH215" s="303"/>
      <c r="BI215" s="303"/>
      <c r="BJ215" s="303"/>
      <c r="BK215" s="303"/>
      <c r="BL215" s="303"/>
      <c r="BM215" s="303"/>
      <c r="BN215" s="303"/>
      <c r="BO215" s="303"/>
      <c r="BP215" s="303"/>
      <c r="BQ215" s="303"/>
      <c r="BR215" s="303"/>
      <c r="BS215" s="303"/>
      <c r="BT215" s="303"/>
      <c r="BU215" s="303"/>
      <c r="BV215" s="303"/>
      <c r="BW215" s="303"/>
      <c r="BX215" s="303"/>
      <c r="BY215" s="303"/>
      <c r="BZ215" s="303"/>
      <c r="CA215" s="303"/>
      <c r="CB215" s="303"/>
      <c r="CC215" s="303"/>
      <c r="CD215" s="303"/>
      <c r="CE215" s="303"/>
      <c r="CF215" s="303"/>
      <c r="CG215" s="303"/>
      <c r="CH215" s="303"/>
      <c r="CI215" s="303"/>
      <c r="CJ215" s="303"/>
      <c r="CK215" s="303"/>
      <c r="CL215" s="303"/>
      <c r="CM215" s="303"/>
      <c r="CN215" s="303"/>
      <c r="CO215" s="303"/>
      <c r="CP215" s="303"/>
      <c r="CQ215" s="303"/>
      <c r="CR215" s="303"/>
      <c r="CS215" s="303"/>
      <c r="CT215" s="303"/>
      <c r="CU215" s="303"/>
      <c r="CV215" s="303"/>
      <c r="CW215" s="303"/>
      <c r="CX215" s="303"/>
      <c r="CY215" s="303"/>
      <c r="CZ215" s="303"/>
      <c r="DA215" s="303"/>
      <c r="DB215" s="303"/>
      <c r="DC215" s="303"/>
      <c r="DD215" s="303"/>
      <c r="DE215" s="303"/>
      <c r="DF215" s="303"/>
      <c r="DG215" s="303"/>
      <c r="DH215" s="303"/>
      <c r="DI215" s="303"/>
      <c r="DJ215" s="303"/>
      <c r="DK215" s="303"/>
      <c r="DL215" s="303"/>
      <c r="DM215" s="303"/>
      <c r="DN215" s="303"/>
      <c r="DO215" s="303"/>
      <c r="DP215" s="303"/>
      <c r="DQ215" s="303"/>
      <c r="DR215" s="303"/>
      <c r="DS215" s="303"/>
      <c r="DT215" s="303"/>
      <c r="DU215" s="303"/>
      <c r="DV215" s="303"/>
      <c r="DW215" s="303"/>
      <c r="DX215" s="303"/>
      <c r="DY215" s="303"/>
      <c r="DZ215" s="303"/>
      <c r="EA215" s="303"/>
      <c r="EB215" s="303"/>
      <c r="EC215" s="303"/>
      <c r="ED215" s="303"/>
      <c r="EE215" s="303"/>
      <c r="EF215" s="303"/>
      <c r="EG215" s="303"/>
      <c r="EH215" s="303"/>
      <c r="EI215" s="303"/>
      <c r="EJ215" s="303"/>
      <c r="EK215" s="303"/>
      <c r="EL215" s="303"/>
      <c r="EM215" s="303"/>
      <c r="EN215" s="303"/>
      <c r="EO215" s="303"/>
      <c r="EP215" s="303"/>
      <c r="EQ215" s="303"/>
      <c r="ER215" s="303"/>
      <c r="ES215" s="303"/>
      <c r="ET215" s="303"/>
      <c r="EU215" s="303"/>
      <c r="EV215" s="303"/>
      <c r="EW215" s="303"/>
      <c r="EX215" s="303"/>
      <c r="EY215" s="303"/>
      <c r="EZ215" s="303"/>
      <c r="FA215" s="303"/>
      <c r="FB215" s="303"/>
      <c r="FC215" s="303"/>
      <c r="FD215" s="303"/>
      <c r="FE215" s="303"/>
      <c r="FF215" s="260"/>
      <c r="FH215" s="260"/>
      <c r="FI215" s="260"/>
      <c r="FJ215" s="260"/>
      <c r="FK215" s="260"/>
      <c r="FL215" s="260"/>
      <c r="FM215" s="260"/>
      <c r="FN215" s="260"/>
      <c r="FO215" s="260"/>
    </row>
    <row r="216" spans="1:171" ht="15.75" customHeight="1">
      <c r="A216" s="303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3"/>
      <c r="P216" s="303"/>
      <c r="Q216" s="303"/>
      <c r="R216" s="303"/>
      <c r="S216" s="303"/>
      <c r="T216" s="303"/>
      <c r="U216" s="303"/>
      <c r="V216" s="303"/>
      <c r="W216" s="303"/>
      <c r="X216" s="303"/>
      <c r="Y216" s="303"/>
      <c r="Z216" s="303"/>
      <c r="AA216" s="303"/>
      <c r="AB216" s="303"/>
      <c r="AC216" s="303"/>
      <c r="AD216" s="303"/>
      <c r="AE216" s="303"/>
      <c r="AF216" s="303"/>
      <c r="AG216" s="303"/>
      <c r="AH216" s="303"/>
      <c r="AI216" s="303"/>
      <c r="AJ216" s="303"/>
      <c r="AK216" s="303"/>
      <c r="AL216" s="303"/>
      <c r="AM216" s="303"/>
      <c r="AN216" s="303"/>
      <c r="AO216" s="303"/>
      <c r="AP216" s="303"/>
      <c r="AQ216" s="303"/>
      <c r="AR216" s="303"/>
      <c r="AS216" s="303"/>
      <c r="AT216" s="303"/>
      <c r="AU216" s="303"/>
      <c r="AV216" s="303"/>
      <c r="AW216" s="303"/>
      <c r="AX216" s="303"/>
      <c r="AY216" s="303"/>
      <c r="AZ216" s="303"/>
      <c r="BA216" s="303"/>
      <c r="BB216" s="303"/>
      <c r="BC216" s="303"/>
      <c r="BD216" s="303"/>
      <c r="BE216" s="303"/>
      <c r="BF216" s="303"/>
      <c r="BG216" s="303"/>
      <c r="BH216" s="303"/>
      <c r="BI216" s="303"/>
      <c r="BJ216" s="303"/>
      <c r="BK216" s="303"/>
      <c r="BL216" s="303"/>
      <c r="BM216" s="303"/>
      <c r="BN216" s="303"/>
      <c r="BO216" s="303"/>
      <c r="BP216" s="303"/>
      <c r="BQ216" s="303"/>
      <c r="BR216" s="303"/>
      <c r="BS216" s="303"/>
      <c r="BT216" s="303"/>
      <c r="BU216" s="303"/>
      <c r="BV216" s="303"/>
      <c r="BW216" s="303"/>
      <c r="BX216" s="303"/>
      <c r="BY216" s="303"/>
      <c r="BZ216" s="303"/>
      <c r="CA216" s="303"/>
      <c r="CB216" s="303"/>
      <c r="CC216" s="303"/>
      <c r="CD216" s="303"/>
      <c r="CE216" s="303"/>
      <c r="CF216" s="303"/>
      <c r="CG216" s="303"/>
      <c r="CH216" s="303"/>
      <c r="CI216" s="303"/>
      <c r="CJ216" s="303"/>
      <c r="CK216" s="303"/>
      <c r="CL216" s="303"/>
      <c r="CM216" s="303"/>
      <c r="CN216" s="303"/>
      <c r="CO216" s="303"/>
      <c r="CP216" s="303"/>
      <c r="CQ216" s="303"/>
      <c r="CR216" s="303"/>
      <c r="CS216" s="303"/>
      <c r="CT216" s="303"/>
      <c r="CU216" s="303"/>
      <c r="CV216" s="303"/>
      <c r="CW216" s="303"/>
      <c r="CX216" s="303"/>
      <c r="CY216" s="303"/>
      <c r="CZ216" s="303"/>
      <c r="DA216" s="303"/>
      <c r="DB216" s="303"/>
      <c r="DC216" s="303"/>
      <c r="DD216" s="303"/>
      <c r="DE216" s="303"/>
      <c r="DF216" s="303"/>
      <c r="DG216" s="303"/>
      <c r="DH216" s="303"/>
      <c r="DI216" s="303"/>
      <c r="DJ216" s="303"/>
      <c r="DK216" s="303"/>
      <c r="DL216" s="303"/>
      <c r="DM216" s="303"/>
      <c r="DN216" s="303"/>
      <c r="DO216" s="303"/>
      <c r="DP216" s="303"/>
      <c r="DQ216" s="303"/>
      <c r="DR216" s="303"/>
      <c r="DS216" s="303"/>
      <c r="DT216" s="303"/>
      <c r="DU216" s="303"/>
      <c r="DV216" s="303"/>
      <c r="DW216" s="303"/>
      <c r="DX216" s="303"/>
      <c r="DY216" s="303"/>
      <c r="DZ216" s="303"/>
      <c r="EA216" s="303"/>
      <c r="EB216" s="303"/>
      <c r="EC216" s="303"/>
      <c r="ED216" s="303"/>
      <c r="EE216" s="303"/>
      <c r="EF216" s="303"/>
      <c r="EG216" s="303"/>
      <c r="EH216" s="303"/>
      <c r="EI216" s="303"/>
      <c r="EJ216" s="303"/>
      <c r="EK216" s="303"/>
      <c r="EL216" s="303"/>
      <c r="EM216" s="303"/>
      <c r="EN216" s="303"/>
      <c r="EO216" s="303"/>
      <c r="EP216" s="303"/>
      <c r="EQ216" s="303"/>
      <c r="ER216" s="303"/>
      <c r="ES216" s="303"/>
      <c r="ET216" s="303"/>
      <c r="EU216" s="303"/>
      <c r="EV216" s="303"/>
      <c r="EW216" s="303"/>
      <c r="EX216" s="303"/>
      <c r="EY216" s="303"/>
      <c r="EZ216" s="303"/>
      <c r="FA216" s="303"/>
      <c r="FB216" s="303"/>
      <c r="FC216" s="303"/>
      <c r="FD216" s="303"/>
      <c r="FE216" s="303"/>
      <c r="FF216" s="260"/>
      <c r="FH216" s="260"/>
      <c r="FI216" s="260"/>
      <c r="FJ216" s="260"/>
      <c r="FK216" s="260"/>
      <c r="FL216" s="260"/>
      <c r="FM216" s="260"/>
      <c r="FN216" s="260"/>
      <c r="FO216" s="260"/>
    </row>
    <row r="217" spans="1:171" ht="15.75" customHeight="1">
      <c r="A217" s="303"/>
      <c r="B217" s="30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303"/>
      <c r="Y217" s="303"/>
      <c r="Z217" s="303"/>
      <c r="AA217" s="303"/>
      <c r="AB217" s="303"/>
      <c r="AC217" s="303"/>
      <c r="AD217" s="303"/>
      <c r="AE217" s="303"/>
      <c r="AF217" s="303"/>
      <c r="AG217" s="303"/>
      <c r="AH217" s="303"/>
      <c r="AI217" s="303"/>
      <c r="AJ217" s="303"/>
      <c r="AK217" s="303"/>
      <c r="AL217" s="303"/>
      <c r="AM217" s="303"/>
      <c r="AN217" s="303"/>
      <c r="AO217" s="303"/>
      <c r="AP217" s="303"/>
      <c r="AQ217" s="303"/>
      <c r="AR217" s="303"/>
      <c r="AS217" s="303"/>
      <c r="AT217" s="303"/>
      <c r="AU217" s="303"/>
      <c r="AV217" s="303"/>
      <c r="AW217" s="303"/>
      <c r="AX217" s="303"/>
      <c r="AY217" s="303"/>
      <c r="AZ217" s="303"/>
      <c r="BA217" s="303"/>
      <c r="BB217" s="303"/>
      <c r="BC217" s="303"/>
      <c r="BD217" s="303"/>
      <c r="BE217" s="303"/>
      <c r="BF217" s="303"/>
      <c r="BG217" s="303"/>
      <c r="BH217" s="303"/>
      <c r="BI217" s="303"/>
      <c r="BJ217" s="303"/>
      <c r="BK217" s="303"/>
      <c r="BL217" s="303"/>
      <c r="BM217" s="303"/>
      <c r="BN217" s="303"/>
      <c r="BO217" s="303"/>
      <c r="BP217" s="303"/>
      <c r="BQ217" s="303"/>
      <c r="BR217" s="303"/>
      <c r="BS217" s="303"/>
      <c r="BT217" s="303"/>
      <c r="BU217" s="303"/>
      <c r="BV217" s="303"/>
      <c r="BW217" s="303"/>
      <c r="BX217" s="303"/>
      <c r="BY217" s="303"/>
      <c r="BZ217" s="303"/>
      <c r="CA217" s="303"/>
      <c r="CB217" s="303"/>
      <c r="CC217" s="303"/>
      <c r="CD217" s="303"/>
      <c r="CE217" s="303"/>
      <c r="CF217" s="303"/>
      <c r="CG217" s="303"/>
      <c r="CH217" s="303"/>
      <c r="CI217" s="303"/>
      <c r="CJ217" s="303"/>
      <c r="CK217" s="303"/>
      <c r="CL217" s="303"/>
      <c r="CM217" s="303"/>
      <c r="CN217" s="303"/>
      <c r="CO217" s="303"/>
      <c r="CP217" s="303"/>
      <c r="CQ217" s="303"/>
      <c r="CR217" s="303"/>
      <c r="CS217" s="303"/>
      <c r="CT217" s="303"/>
      <c r="CU217" s="303"/>
      <c r="CV217" s="303"/>
      <c r="CW217" s="303"/>
      <c r="CX217" s="303"/>
      <c r="CY217" s="303"/>
      <c r="CZ217" s="303"/>
      <c r="DA217" s="303"/>
      <c r="DB217" s="303"/>
      <c r="DC217" s="303"/>
      <c r="DD217" s="303"/>
      <c r="DE217" s="303"/>
      <c r="DF217" s="303"/>
      <c r="DG217" s="303"/>
      <c r="DH217" s="303"/>
      <c r="DI217" s="303"/>
      <c r="DJ217" s="303"/>
      <c r="DK217" s="303"/>
      <c r="DL217" s="303"/>
      <c r="DM217" s="303"/>
      <c r="DN217" s="303"/>
      <c r="DO217" s="303"/>
      <c r="DP217" s="303"/>
      <c r="DQ217" s="303"/>
      <c r="DR217" s="303"/>
      <c r="DS217" s="303"/>
      <c r="DT217" s="303"/>
      <c r="DU217" s="303"/>
      <c r="DV217" s="303"/>
      <c r="DW217" s="303"/>
      <c r="DX217" s="303"/>
      <c r="DY217" s="303"/>
      <c r="DZ217" s="303"/>
      <c r="EA217" s="303"/>
      <c r="EB217" s="303"/>
      <c r="EC217" s="303"/>
      <c r="ED217" s="303"/>
      <c r="EE217" s="303"/>
      <c r="EF217" s="303"/>
      <c r="EG217" s="303"/>
      <c r="EH217" s="303"/>
      <c r="EI217" s="303"/>
      <c r="EJ217" s="303"/>
      <c r="EK217" s="303"/>
      <c r="EL217" s="303"/>
      <c r="EM217" s="303"/>
      <c r="EN217" s="303"/>
      <c r="EO217" s="303"/>
      <c r="EP217" s="303"/>
      <c r="EQ217" s="303"/>
      <c r="ER217" s="303"/>
      <c r="ES217" s="303"/>
      <c r="ET217" s="303"/>
      <c r="EU217" s="303"/>
      <c r="EV217" s="303"/>
      <c r="EW217" s="303"/>
      <c r="EX217" s="303"/>
      <c r="EY217" s="303"/>
      <c r="EZ217" s="303"/>
      <c r="FA217" s="303"/>
      <c r="FB217" s="303"/>
      <c r="FC217" s="303"/>
      <c r="FD217" s="303"/>
      <c r="FE217" s="303"/>
      <c r="FF217" s="260"/>
      <c r="FH217" s="260"/>
      <c r="FI217" s="260"/>
      <c r="FJ217" s="260"/>
      <c r="FK217" s="260"/>
      <c r="FL217" s="260"/>
      <c r="FM217" s="260"/>
      <c r="FN217" s="260"/>
      <c r="FO217" s="260"/>
    </row>
    <row r="218" spans="1:171" ht="15.75" customHeight="1">
      <c r="A218" s="303"/>
      <c r="B218" s="303"/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3"/>
      <c r="Q218" s="303"/>
      <c r="R218" s="303"/>
      <c r="S218" s="303"/>
      <c r="T218" s="303"/>
      <c r="U218" s="303"/>
      <c r="V218" s="303"/>
      <c r="W218" s="303"/>
      <c r="X218" s="303"/>
      <c r="Y218" s="303"/>
      <c r="Z218" s="303"/>
      <c r="AA218" s="303"/>
      <c r="AB218" s="303"/>
      <c r="AC218" s="303"/>
      <c r="AD218" s="303"/>
      <c r="AE218" s="303"/>
      <c r="AF218" s="303"/>
      <c r="AG218" s="303"/>
      <c r="AH218" s="303"/>
      <c r="AI218" s="303"/>
      <c r="AJ218" s="303"/>
      <c r="AK218" s="303"/>
      <c r="AL218" s="303"/>
      <c r="AM218" s="303"/>
      <c r="AN218" s="303"/>
      <c r="AO218" s="303"/>
      <c r="AP218" s="303"/>
      <c r="AQ218" s="303"/>
      <c r="AR218" s="303"/>
      <c r="AS218" s="303"/>
      <c r="AT218" s="303"/>
      <c r="AU218" s="303"/>
      <c r="AV218" s="303"/>
      <c r="AW218" s="303"/>
      <c r="AX218" s="303"/>
      <c r="AY218" s="303"/>
      <c r="AZ218" s="303"/>
      <c r="BA218" s="303"/>
      <c r="BB218" s="303"/>
      <c r="BC218" s="303"/>
      <c r="BD218" s="303"/>
      <c r="BE218" s="303"/>
      <c r="BF218" s="303"/>
      <c r="BG218" s="303"/>
      <c r="BH218" s="303"/>
      <c r="BI218" s="303"/>
      <c r="BJ218" s="303"/>
      <c r="BK218" s="303"/>
      <c r="BL218" s="303"/>
      <c r="BM218" s="303"/>
      <c r="BN218" s="303"/>
      <c r="BO218" s="303"/>
      <c r="BP218" s="303"/>
      <c r="BQ218" s="303"/>
      <c r="BR218" s="303"/>
      <c r="BS218" s="303"/>
      <c r="BT218" s="303"/>
      <c r="BU218" s="303"/>
      <c r="BV218" s="303"/>
      <c r="BW218" s="303"/>
      <c r="BX218" s="303"/>
      <c r="BY218" s="303"/>
      <c r="BZ218" s="303"/>
      <c r="CA218" s="303"/>
      <c r="CB218" s="303"/>
      <c r="CC218" s="303"/>
      <c r="CD218" s="303"/>
      <c r="CE218" s="303"/>
      <c r="CF218" s="303"/>
      <c r="CG218" s="303"/>
      <c r="CH218" s="303"/>
      <c r="CI218" s="303"/>
      <c r="CJ218" s="303"/>
      <c r="CK218" s="303"/>
      <c r="CL218" s="303"/>
      <c r="CM218" s="303"/>
      <c r="CN218" s="303"/>
      <c r="CO218" s="303"/>
      <c r="CP218" s="303"/>
      <c r="CQ218" s="303"/>
      <c r="CR218" s="303"/>
      <c r="CS218" s="303"/>
      <c r="CT218" s="303"/>
      <c r="CU218" s="303"/>
      <c r="CV218" s="303"/>
      <c r="CW218" s="303"/>
      <c r="CX218" s="303"/>
      <c r="CY218" s="303"/>
      <c r="CZ218" s="303"/>
      <c r="DA218" s="303"/>
      <c r="DB218" s="303"/>
      <c r="DC218" s="303"/>
      <c r="DD218" s="303"/>
      <c r="DE218" s="303"/>
      <c r="DF218" s="303"/>
      <c r="DG218" s="303"/>
      <c r="DH218" s="303"/>
      <c r="DI218" s="303"/>
      <c r="DJ218" s="303"/>
      <c r="DK218" s="303"/>
      <c r="DL218" s="303"/>
      <c r="DM218" s="303"/>
      <c r="DN218" s="303"/>
      <c r="DO218" s="303"/>
      <c r="DP218" s="303"/>
      <c r="DQ218" s="303"/>
      <c r="DR218" s="303"/>
      <c r="DS218" s="303"/>
      <c r="DT218" s="303"/>
      <c r="DU218" s="303"/>
      <c r="DV218" s="303"/>
      <c r="DW218" s="303"/>
      <c r="DX218" s="303"/>
      <c r="DY218" s="303"/>
      <c r="DZ218" s="303"/>
      <c r="EA218" s="303"/>
      <c r="EB218" s="303"/>
      <c r="EC218" s="303"/>
      <c r="ED218" s="303"/>
      <c r="EE218" s="303"/>
      <c r="EF218" s="303"/>
      <c r="EG218" s="303"/>
      <c r="EH218" s="303"/>
      <c r="EI218" s="303"/>
      <c r="EJ218" s="303"/>
      <c r="EK218" s="303"/>
      <c r="EL218" s="303"/>
      <c r="EM218" s="303"/>
      <c r="EN218" s="303"/>
      <c r="EO218" s="303"/>
      <c r="EP218" s="303"/>
      <c r="EQ218" s="303"/>
      <c r="ER218" s="303"/>
      <c r="ES218" s="303"/>
      <c r="ET218" s="303"/>
      <c r="EU218" s="303"/>
      <c r="EV218" s="303"/>
      <c r="EW218" s="303"/>
      <c r="EX218" s="303"/>
      <c r="EY218" s="303"/>
      <c r="EZ218" s="303"/>
      <c r="FA218" s="303"/>
      <c r="FB218" s="303"/>
      <c r="FC218" s="303"/>
      <c r="FD218" s="303"/>
      <c r="FE218" s="303"/>
      <c r="FF218" s="260"/>
      <c r="FH218" s="260"/>
      <c r="FI218" s="260"/>
      <c r="FJ218" s="260"/>
      <c r="FK218" s="260"/>
      <c r="FL218" s="260"/>
      <c r="FM218" s="260"/>
      <c r="FN218" s="260"/>
      <c r="FO218" s="260"/>
    </row>
    <row r="219" spans="1:171" ht="15.75" customHeight="1">
      <c r="A219" s="303"/>
      <c r="B219" s="303"/>
      <c r="C219" s="303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3"/>
      <c r="Q219" s="303"/>
      <c r="R219" s="303"/>
      <c r="S219" s="303"/>
      <c r="T219" s="303"/>
      <c r="U219" s="303"/>
      <c r="V219" s="303"/>
      <c r="W219" s="303"/>
      <c r="X219" s="303"/>
      <c r="Y219" s="303"/>
      <c r="Z219" s="303"/>
      <c r="AA219" s="303"/>
      <c r="AB219" s="303"/>
      <c r="AC219" s="303"/>
      <c r="AD219" s="303"/>
      <c r="AE219" s="303"/>
      <c r="AF219" s="303"/>
      <c r="AG219" s="303"/>
      <c r="AH219" s="303"/>
      <c r="AI219" s="303"/>
      <c r="AJ219" s="303"/>
      <c r="AK219" s="303"/>
      <c r="AL219" s="303"/>
      <c r="AM219" s="303"/>
      <c r="AN219" s="303"/>
      <c r="AO219" s="303"/>
      <c r="AP219" s="303"/>
      <c r="AQ219" s="303"/>
      <c r="AR219" s="303"/>
      <c r="AS219" s="303"/>
      <c r="AT219" s="303"/>
      <c r="AU219" s="303"/>
      <c r="AV219" s="303"/>
      <c r="AW219" s="303"/>
      <c r="AX219" s="303"/>
      <c r="AY219" s="303"/>
      <c r="AZ219" s="303"/>
      <c r="BA219" s="303"/>
      <c r="BB219" s="303"/>
      <c r="BC219" s="303"/>
      <c r="BD219" s="303"/>
      <c r="BE219" s="303"/>
      <c r="BF219" s="303"/>
      <c r="BG219" s="303"/>
      <c r="BH219" s="303"/>
      <c r="BI219" s="303"/>
      <c r="BJ219" s="303"/>
      <c r="BK219" s="303"/>
      <c r="BL219" s="303"/>
      <c r="BM219" s="303"/>
      <c r="BN219" s="303"/>
      <c r="BO219" s="303"/>
      <c r="BP219" s="303"/>
      <c r="BQ219" s="303"/>
      <c r="BR219" s="303"/>
      <c r="BS219" s="303"/>
      <c r="BT219" s="303"/>
      <c r="BU219" s="303"/>
      <c r="BV219" s="303"/>
      <c r="BW219" s="303"/>
      <c r="BX219" s="303"/>
      <c r="BY219" s="303"/>
      <c r="BZ219" s="303"/>
      <c r="CA219" s="303"/>
      <c r="CB219" s="303"/>
      <c r="CC219" s="303"/>
      <c r="CD219" s="303"/>
      <c r="CE219" s="303"/>
      <c r="CF219" s="303"/>
      <c r="CG219" s="303"/>
      <c r="CH219" s="303"/>
      <c r="CI219" s="303"/>
      <c r="CJ219" s="303"/>
      <c r="CK219" s="303"/>
      <c r="CL219" s="303"/>
      <c r="CM219" s="303"/>
      <c r="CN219" s="303"/>
      <c r="CO219" s="303"/>
      <c r="CP219" s="303"/>
      <c r="CQ219" s="303"/>
      <c r="CR219" s="303"/>
      <c r="CS219" s="303"/>
      <c r="CT219" s="303"/>
      <c r="CU219" s="303"/>
      <c r="CV219" s="303"/>
      <c r="CW219" s="303"/>
      <c r="CX219" s="303"/>
      <c r="CY219" s="303"/>
      <c r="CZ219" s="303"/>
      <c r="DA219" s="303"/>
      <c r="DB219" s="303"/>
      <c r="DC219" s="303"/>
      <c r="DD219" s="303"/>
      <c r="DE219" s="303"/>
      <c r="DF219" s="303"/>
      <c r="DG219" s="303"/>
      <c r="DH219" s="303"/>
      <c r="DI219" s="303"/>
      <c r="DJ219" s="303"/>
      <c r="DK219" s="303"/>
      <c r="DL219" s="303"/>
      <c r="DM219" s="303"/>
      <c r="DN219" s="303"/>
      <c r="DO219" s="303"/>
      <c r="DP219" s="303"/>
      <c r="DQ219" s="303"/>
      <c r="DR219" s="303"/>
      <c r="DS219" s="303"/>
      <c r="DT219" s="303"/>
      <c r="DU219" s="303"/>
      <c r="DV219" s="303"/>
      <c r="DW219" s="303"/>
      <c r="DX219" s="303"/>
      <c r="DY219" s="303"/>
      <c r="DZ219" s="303"/>
      <c r="EA219" s="303"/>
      <c r="EB219" s="303"/>
      <c r="EC219" s="303"/>
      <c r="ED219" s="303"/>
      <c r="EE219" s="303"/>
      <c r="EF219" s="303"/>
      <c r="EG219" s="303"/>
      <c r="EH219" s="303"/>
      <c r="EI219" s="303"/>
      <c r="EJ219" s="303"/>
      <c r="EK219" s="303"/>
      <c r="EL219" s="303"/>
      <c r="EM219" s="303"/>
      <c r="EN219" s="303"/>
      <c r="EO219" s="303"/>
      <c r="EP219" s="303"/>
      <c r="EQ219" s="303"/>
      <c r="ER219" s="303"/>
      <c r="ES219" s="303"/>
      <c r="ET219" s="303"/>
      <c r="EU219" s="303"/>
      <c r="EV219" s="303"/>
      <c r="EW219" s="303"/>
      <c r="EX219" s="303"/>
      <c r="EY219" s="303"/>
      <c r="EZ219" s="303"/>
      <c r="FA219" s="303"/>
      <c r="FB219" s="303"/>
      <c r="FC219" s="303"/>
      <c r="FD219" s="303"/>
      <c r="FE219" s="303"/>
      <c r="FF219" s="260"/>
      <c r="FH219" s="260"/>
      <c r="FI219" s="260"/>
      <c r="FJ219" s="260"/>
      <c r="FK219" s="260"/>
      <c r="FL219" s="260"/>
      <c r="FM219" s="260"/>
      <c r="FN219" s="260"/>
      <c r="FO219" s="260"/>
    </row>
    <row r="220" spans="1:171" ht="15.75" customHeight="1">
      <c r="A220" s="303"/>
      <c r="B220" s="303"/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  <c r="O220" s="303"/>
      <c r="P220" s="303"/>
      <c r="Q220" s="303"/>
      <c r="R220" s="303"/>
      <c r="S220" s="303"/>
      <c r="T220" s="303"/>
      <c r="U220" s="303"/>
      <c r="V220" s="303"/>
      <c r="W220" s="303"/>
      <c r="X220" s="303"/>
      <c r="Y220" s="303"/>
      <c r="Z220" s="303"/>
      <c r="AA220" s="303"/>
      <c r="AB220" s="303"/>
      <c r="AC220" s="303"/>
      <c r="AD220" s="303"/>
      <c r="AE220" s="303"/>
      <c r="AF220" s="303"/>
      <c r="AG220" s="303"/>
      <c r="AH220" s="303"/>
      <c r="AI220" s="303"/>
      <c r="AJ220" s="303"/>
      <c r="AK220" s="303"/>
      <c r="AL220" s="303"/>
      <c r="AM220" s="303"/>
      <c r="AN220" s="303"/>
      <c r="AO220" s="303"/>
      <c r="AP220" s="303"/>
      <c r="AQ220" s="303"/>
      <c r="AR220" s="303"/>
      <c r="AS220" s="303"/>
      <c r="AT220" s="303"/>
      <c r="AU220" s="303"/>
      <c r="AV220" s="303"/>
      <c r="AW220" s="303"/>
      <c r="AX220" s="303"/>
      <c r="AY220" s="303"/>
      <c r="AZ220" s="303"/>
      <c r="BA220" s="303"/>
      <c r="BB220" s="303"/>
      <c r="BC220" s="303"/>
      <c r="BD220" s="303"/>
      <c r="BE220" s="303"/>
      <c r="BF220" s="303"/>
      <c r="BG220" s="303"/>
      <c r="BH220" s="303"/>
      <c r="BI220" s="303"/>
      <c r="BJ220" s="303"/>
      <c r="BK220" s="303"/>
      <c r="BL220" s="303"/>
      <c r="BM220" s="303"/>
      <c r="BN220" s="303"/>
      <c r="BO220" s="303"/>
      <c r="BP220" s="303"/>
      <c r="BQ220" s="303"/>
      <c r="BR220" s="303"/>
      <c r="BS220" s="303"/>
      <c r="BT220" s="303"/>
      <c r="BU220" s="303"/>
      <c r="BV220" s="303"/>
      <c r="BW220" s="303"/>
      <c r="BX220" s="303"/>
      <c r="BY220" s="303"/>
      <c r="BZ220" s="303"/>
      <c r="CA220" s="303"/>
      <c r="CB220" s="303"/>
      <c r="CC220" s="303"/>
      <c r="CD220" s="303"/>
      <c r="CE220" s="303"/>
      <c r="CF220" s="303"/>
      <c r="CG220" s="303"/>
      <c r="CH220" s="303"/>
      <c r="CI220" s="303"/>
      <c r="CJ220" s="303"/>
      <c r="CK220" s="303"/>
      <c r="CL220" s="303"/>
      <c r="CM220" s="303"/>
      <c r="CN220" s="303"/>
      <c r="CO220" s="303"/>
      <c r="CP220" s="303"/>
      <c r="CQ220" s="303"/>
      <c r="CR220" s="303"/>
      <c r="CS220" s="303"/>
      <c r="CT220" s="303"/>
      <c r="CU220" s="303"/>
      <c r="CV220" s="303"/>
      <c r="CW220" s="303"/>
      <c r="CX220" s="303"/>
      <c r="CY220" s="303"/>
      <c r="CZ220" s="303"/>
      <c r="DA220" s="303"/>
      <c r="DB220" s="303"/>
      <c r="DC220" s="303"/>
      <c r="DD220" s="303"/>
      <c r="DE220" s="303"/>
      <c r="DF220" s="303"/>
      <c r="DG220" s="303"/>
      <c r="DH220" s="303"/>
      <c r="DI220" s="303"/>
      <c r="DJ220" s="303"/>
      <c r="DK220" s="303"/>
      <c r="DL220" s="303"/>
      <c r="DM220" s="303"/>
      <c r="DN220" s="303"/>
      <c r="DO220" s="303"/>
      <c r="DP220" s="303"/>
      <c r="DQ220" s="303"/>
      <c r="DR220" s="303"/>
      <c r="DS220" s="303"/>
      <c r="DT220" s="303"/>
      <c r="DU220" s="303"/>
      <c r="DV220" s="303"/>
      <c r="DW220" s="303"/>
      <c r="DX220" s="303"/>
      <c r="DY220" s="303"/>
      <c r="DZ220" s="303"/>
      <c r="EA220" s="303"/>
      <c r="EB220" s="303"/>
      <c r="EC220" s="303"/>
      <c r="ED220" s="303"/>
      <c r="EE220" s="303"/>
      <c r="EF220" s="303"/>
      <c r="EG220" s="303"/>
      <c r="EH220" s="303"/>
      <c r="EI220" s="303"/>
      <c r="EJ220" s="303"/>
      <c r="EK220" s="303"/>
      <c r="EL220" s="303"/>
      <c r="EM220" s="303"/>
      <c r="EN220" s="303"/>
      <c r="EO220" s="303"/>
      <c r="EP220" s="303"/>
      <c r="EQ220" s="303"/>
      <c r="ER220" s="303"/>
      <c r="ES220" s="303"/>
      <c r="ET220" s="303"/>
      <c r="EU220" s="303"/>
      <c r="EV220" s="303"/>
      <c r="EW220" s="303"/>
      <c r="EX220" s="303"/>
      <c r="EY220" s="303"/>
      <c r="EZ220" s="303"/>
      <c r="FA220" s="303"/>
      <c r="FB220" s="303"/>
      <c r="FC220" s="303"/>
      <c r="FD220" s="303"/>
      <c r="FE220" s="303"/>
      <c r="FF220" s="260"/>
      <c r="FH220" s="260"/>
      <c r="FI220" s="260"/>
      <c r="FJ220" s="260"/>
      <c r="FK220" s="260"/>
      <c r="FL220" s="260"/>
      <c r="FM220" s="260"/>
      <c r="FN220" s="260"/>
      <c r="FO220" s="260"/>
    </row>
    <row r="221" spans="1:171" ht="15.75" customHeight="1">
      <c r="A221" s="303"/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  <c r="AA221" s="303"/>
      <c r="AB221" s="303"/>
      <c r="AC221" s="303"/>
      <c r="AD221" s="303"/>
      <c r="AE221" s="303"/>
      <c r="AF221" s="303"/>
      <c r="AG221" s="303"/>
      <c r="AH221" s="303"/>
      <c r="AI221" s="303"/>
      <c r="AJ221" s="303"/>
      <c r="AK221" s="303"/>
      <c r="AL221" s="303"/>
      <c r="AM221" s="303"/>
      <c r="AN221" s="303"/>
      <c r="AO221" s="303"/>
      <c r="AP221" s="303"/>
      <c r="AQ221" s="303"/>
      <c r="AR221" s="303"/>
      <c r="AS221" s="303"/>
      <c r="AT221" s="303"/>
      <c r="AU221" s="303"/>
      <c r="AV221" s="303"/>
      <c r="AW221" s="303"/>
      <c r="AX221" s="303"/>
      <c r="AY221" s="303"/>
      <c r="AZ221" s="303"/>
      <c r="BA221" s="303"/>
      <c r="BB221" s="303"/>
      <c r="BC221" s="303"/>
      <c r="BD221" s="303"/>
      <c r="BE221" s="303"/>
      <c r="BF221" s="303"/>
      <c r="BG221" s="303"/>
      <c r="BH221" s="303"/>
      <c r="BI221" s="303"/>
      <c r="BJ221" s="303"/>
      <c r="BK221" s="303"/>
      <c r="BL221" s="303"/>
      <c r="BM221" s="303"/>
      <c r="BN221" s="303"/>
      <c r="BO221" s="303"/>
      <c r="BP221" s="303"/>
      <c r="BQ221" s="303"/>
      <c r="BR221" s="303"/>
      <c r="BS221" s="303"/>
      <c r="BT221" s="303"/>
      <c r="BU221" s="303"/>
      <c r="BV221" s="303"/>
      <c r="BW221" s="303"/>
      <c r="BX221" s="303"/>
      <c r="BY221" s="303"/>
      <c r="BZ221" s="303"/>
      <c r="CA221" s="303"/>
      <c r="CB221" s="303"/>
      <c r="CC221" s="303"/>
      <c r="CD221" s="303"/>
      <c r="CE221" s="303"/>
      <c r="CF221" s="303"/>
      <c r="CG221" s="303"/>
      <c r="CH221" s="303"/>
      <c r="CI221" s="303"/>
      <c r="CJ221" s="303"/>
      <c r="CK221" s="303"/>
      <c r="CL221" s="303"/>
      <c r="CM221" s="303"/>
      <c r="CN221" s="303"/>
      <c r="CO221" s="303"/>
      <c r="CP221" s="303"/>
      <c r="CQ221" s="303"/>
      <c r="CR221" s="303"/>
      <c r="CS221" s="303"/>
      <c r="CT221" s="303"/>
      <c r="CU221" s="303"/>
      <c r="CV221" s="303"/>
      <c r="CW221" s="303"/>
      <c r="CX221" s="303"/>
      <c r="CY221" s="303"/>
      <c r="CZ221" s="303"/>
      <c r="DA221" s="303"/>
      <c r="DB221" s="303"/>
      <c r="DC221" s="303"/>
      <c r="DD221" s="303"/>
      <c r="DE221" s="303"/>
      <c r="DF221" s="303"/>
      <c r="DG221" s="303"/>
      <c r="DH221" s="303"/>
      <c r="DI221" s="303"/>
      <c r="DJ221" s="303"/>
      <c r="DK221" s="303"/>
      <c r="DL221" s="303"/>
      <c r="DM221" s="303"/>
      <c r="DN221" s="303"/>
      <c r="DO221" s="303"/>
      <c r="DP221" s="303"/>
      <c r="DQ221" s="303"/>
      <c r="DR221" s="303"/>
      <c r="DS221" s="303"/>
      <c r="DT221" s="303"/>
      <c r="DU221" s="303"/>
      <c r="DV221" s="303"/>
      <c r="DW221" s="303"/>
      <c r="DX221" s="303"/>
      <c r="DY221" s="303"/>
      <c r="DZ221" s="303"/>
      <c r="EA221" s="303"/>
      <c r="EB221" s="303"/>
      <c r="EC221" s="303"/>
      <c r="ED221" s="303"/>
      <c r="EE221" s="303"/>
      <c r="EF221" s="303"/>
      <c r="EG221" s="303"/>
      <c r="EH221" s="303"/>
      <c r="EI221" s="303"/>
      <c r="EJ221" s="303"/>
      <c r="EK221" s="303"/>
      <c r="EL221" s="303"/>
      <c r="EM221" s="303"/>
      <c r="EN221" s="303"/>
      <c r="EO221" s="303"/>
      <c r="EP221" s="303"/>
      <c r="EQ221" s="303"/>
      <c r="ER221" s="303"/>
      <c r="ES221" s="303"/>
      <c r="ET221" s="303"/>
      <c r="EU221" s="303"/>
      <c r="EV221" s="303"/>
      <c r="EW221" s="303"/>
      <c r="EX221" s="303"/>
      <c r="EY221" s="303"/>
      <c r="EZ221" s="303"/>
      <c r="FA221" s="303"/>
      <c r="FB221" s="303"/>
      <c r="FC221" s="303"/>
      <c r="FD221" s="303"/>
      <c r="FE221" s="303"/>
      <c r="FF221" s="260"/>
      <c r="FH221" s="260"/>
      <c r="FI221" s="260"/>
      <c r="FJ221" s="260"/>
      <c r="FK221" s="260"/>
      <c r="FL221" s="260"/>
      <c r="FM221" s="260"/>
      <c r="FN221" s="260"/>
      <c r="FO221" s="260"/>
    </row>
    <row r="222" spans="1:171" ht="15.75" customHeight="1">
      <c r="A222" s="303"/>
      <c r="B222" s="303"/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3"/>
      <c r="AE222" s="303"/>
      <c r="AF222" s="303"/>
      <c r="AG222" s="303"/>
      <c r="AH222" s="303"/>
      <c r="AI222" s="303"/>
      <c r="AJ222" s="303"/>
      <c r="AK222" s="303"/>
      <c r="AL222" s="303"/>
      <c r="AM222" s="303"/>
      <c r="AN222" s="303"/>
      <c r="AO222" s="303"/>
      <c r="AP222" s="303"/>
      <c r="AQ222" s="303"/>
      <c r="AR222" s="303"/>
      <c r="AS222" s="303"/>
      <c r="AT222" s="303"/>
      <c r="AU222" s="303"/>
      <c r="AV222" s="303"/>
      <c r="AW222" s="303"/>
      <c r="AX222" s="303"/>
      <c r="AY222" s="303"/>
      <c r="AZ222" s="303"/>
      <c r="BA222" s="303"/>
      <c r="BB222" s="303"/>
      <c r="BC222" s="303"/>
      <c r="BD222" s="303"/>
      <c r="BE222" s="303"/>
      <c r="BF222" s="303"/>
      <c r="BG222" s="303"/>
      <c r="BH222" s="303"/>
      <c r="BI222" s="303"/>
      <c r="BJ222" s="303"/>
      <c r="BK222" s="303"/>
      <c r="BL222" s="303"/>
      <c r="BM222" s="303"/>
      <c r="BN222" s="303"/>
      <c r="BO222" s="303"/>
      <c r="BP222" s="303"/>
      <c r="BQ222" s="303"/>
      <c r="BR222" s="303"/>
      <c r="BS222" s="303"/>
      <c r="BT222" s="303"/>
      <c r="BU222" s="303"/>
      <c r="BV222" s="303"/>
      <c r="BW222" s="303"/>
      <c r="BX222" s="303"/>
      <c r="BY222" s="303"/>
      <c r="BZ222" s="303"/>
      <c r="CA222" s="303"/>
      <c r="CB222" s="303"/>
      <c r="CC222" s="303"/>
      <c r="CD222" s="303"/>
      <c r="CE222" s="303"/>
      <c r="CF222" s="303"/>
      <c r="CG222" s="303"/>
      <c r="CH222" s="303"/>
      <c r="CI222" s="303"/>
      <c r="CJ222" s="303"/>
      <c r="CK222" s="303"/>
      <c r="CL222" s="303"/>
      <c r="CM222" s="303"/>
      <c r="CN222" s="303"/>
      <c r="CO222" s="303"/>
      <c r="CP222" s="303"/>
      <c r="CQ222" s="303"/>
      <c r="CR222" s="303"/>
      <c r="CS222" s="303"/>
      <c r="CT222" s="303"/>
      <c r="CU222" s="303"/>
      <c r="CV222" s="303"/>
      <c r="CW222" s="303"/>
      <c r="CX222" s="303"/>
      <c r="CY222" s="303"/>
      <c r="CZ222" s="303"/>
      <c r="DA222" s="303"/>
      <c r="DB222" s="303"/>
      <c r="DC222" s="303"/>
      <c r="DD222" s="303"/>
      <c r="DE222" s="303"/>
      <c r="DF222" s="303"/>
      <c r="DG222" s="303"/>
      <c r="DH222" s="303"/>
      <c r="DI222" s="303"/>
      <c r="DJ222" s="303"/>
      <c r="DK222" s="303"/>
      <c r="DL222" s="303"/>
      <c r="DM222" s="303"/>
      <c r="DN222" s="303"/>
      <c r="DO222" s="303"/>
      <c r="DP222" s="303"/>
      <c r="DQ222" s="303"/>
      <c r="DR222" s="303"/>
      <c r="DS222" s="303"/>
      <c r="DT222" s="303"/>
      <c r="DU222" s="303"/>
      <c r="DV222" s="303"/>
      <c r="DW222" s="303"/>
      <c r="DX222" s="303"/>
      <c r="DY222" s="303"/>
      <c r="DZ222" s="303"/>
      <c r="EA222" s="303"/>
      <c r="EB222" s="303"/>
      <c r="EC222" s="303"/>
      <c r="ED222" s="303"/>
      <c r="EE222" s="303"/>
      <c r="EF222" s="303"/>
      <c r="EG222" s="303"/>
      <c r="EH222" s="303"/>
      <c r="EI222" s="303"/>
      <c r="EJ222" s="303"/>
      <c r="EK222" s="303"/>
      <c r="EL222" s="303"/>
      <c r="EM222" s="303"/>
      <c r="EN222" s="303"/>
      <c r="EO222" s="303"/>
      <c r="EP222" s="303"/>
      <c r="EQ222" s="303"/>
      <c r="ER222" s="303"/>
      <c r="ES222" s="303"/>
      <c r="ET222" s="303"/>
      <c r="EU222" s="303"/>
      <c r="EV222" s="303"/>
      <c r="EW222" s="303"/>
      <c r="EX222" s="303"/>
      <c r="EY222" s="303"/>
      <c r="EZ222" s="303"/>
      <c r="FA222" s="303"/>
      <c r="FB222" s="303"/>
      <c r="FC222" s="303"/>
      <c r="FD222" s="303"/>
      <c r="FE222" s="303"/>
      <c r="FF222" s="260"/>
      <c r="FH222" s="260"/>
      <c r="FI222" s="260"/>
      <c r="FJ222" s="260"/>
      <c r="FK222" s="260"/>
      <c r="FL222" s="260"/>
      <c r="FM222" s="260"/>
      <c r="FN222" s="260"/>
      <c r="FO222" s="260"/>
    </row>
    <row r="223" spans="1:171" ht="15.75" customHeight="1">
      <c r="A223" s="303"/>
      <c r="B223" s="303"/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3"/>
      <c r="Y223" s="303"/>
      <c r="Z223" s="303"/>
      <c r="AA223" s="303"/>
      <c r="AB223" s="303"/>
      <c r="AC223" s="303"/>
      <c r="AD223" s="303"/>
      <c r="AE223" s="303"/>
      <c r="AF223" s="303"/>
      <c r="AG223" s="303"/>
      <c r="AH223" s="303"/>
      <c r="AI223" s="303"/>
      <c r="AJ223" s="303"/>
      <c r="AK223" s="303"/>
      <c r="AL223" s="303"/>
      <c r="AM223" s="303"/>
      <c r="AN223" s="303"/>
      <c r="AO223" s="303"/>
      <c r="AP223" s="303"/>
      <c r="AQ223" s="303"/>
      <c r="AR223" s="303"/>
      <c r="AS223" s="303"/>
      <c r="AT223" s="303"/>
      <c r="AU223" s="303"/>
      <c r="AV223" s="303"/>
      <c r="AW223" s="303"/>
      <c r="AX223" s="303"/>
      <c r="AY223" s="303"/>
      <c r="AZ223" s="303"/>
      <c r="BA223" s="303"/>
      <c r="BB223" s="303"/>
      <c r="BC223" s="303"/>
      <c r="BD223" s="303"/>
      <c r="BE223" s="303"/>
      <c r="BF223" s="303"/>
      <c r="BG223" s="303"/>
      <c r="BH223" s="303"/>
      <c r="BI223" s="303"/>
      <c r="BJ223" s="303"/>
      <c r="BK223" s="303"/>
      <c r="BL223" s="303"/>
      <c r="BM223" s="303"/>
      <c r="BN223" s="303"/>
      <c r="BO223" s="303"/>
      <c r="BP223" s="303"/>
      <c r="BQ223" s="303"/>
      <c r="BR223" s="303"/>
      <c r="BS223" s="303"/>
      <c r="BT223" s="303"/>
      <c r="BU223" s="303"/>
      <c r="BV223" s="303"/>
      <c r="BW223" s="303"/>
      <c r="BX223" s="303"/>
      <c r="BY223" s="303"/>
      <c r="BZ223" s="303"/>
      <c r="CA223" s="303"/>
      <c r="CB223" s="303"/>
      <c r="CC223" s="303"/>
      <c r="CD223" s="303"/>
      <c r="CE223" s="303"/>
      <c r="CF223" s="303"/>
      <c r="CG223" s="303"/>
      <c r="CH223" s="303"/>
      <c r="CI223" s="303"/>
      <c r="CJ223" s="303"/>
      <c r="CK223" s="303"/>
      <c r="CL223" s="303"/>
      <c r="CM223" s="303"/>
      <c r="CN223" s="303"/>
      <c r="CO223" s="303"/>
      <c r="CP223" s="303"/>
      <c r="CQ223" s="303"/>
      <c r="CR223" s="303"/>
      <c r="CS223" s="303"/>
      <c r="CT223" s="303"/>
      <c r="CU223" s="303"/>
      <c r="CV223" s="303"/>
      <c r="CW223" s="303"/>
      <c r="CX223" s="303"/>
      <c r="CY223" s="303"/>
      <c r="CZ223" s="303"/>
      <c r="DA223" s="303"/>
      <c r="DB223" s="303"/>
      <c r="DC223" s="303"/>
      <c r="DD223" s="303"/>
      <c r="DE223" s="303"/>
      <c r="DF223" s="303"/>
      <c r="DG223" s="303"/>
      <c r="DH223" s="303"/>
      <c r="DI223" s="303"/>
      <c r="DJ223" s="303"/>
      <c r="DK223" s="303"/>
      <c r="DL223" s="303"/>
      <c r="DM223" s="303"/>
      <c r="DN223" s="303"/>
      <c r="DO223" s="303"/>
      <c r="DP223" s="303"/>
      <c r="DQ223" s="303"/>
      <c r="DR223" s="303"/>
      <c r="DS223" s="303"/>
      <c r="DT223" s="303"/>
      <c r="DU223" s="303"/>
      <c r="DV223" s="303"/>
      <c r="DW223" s="303"/>
      <c r="DX223" s="303"/>
      <c r="DY223" s="303"/>
      <c r="DZ223" s="303"/>
      <c r="EA223" s="303"/>
      <c r="EB223" s="303"/>
      <c r="EC223" s="303"/>
      <c r="ED223" s="303"/>
      <c r="EE223" s="303"/>
      <c r="EF223" s="303"/>
      <c r="EG223" s="303"/>
      <c r="EH223" s="303"/>
      <c r="EI223" s="303"/>
      <c r="EJ223" s="303"/>
      <c r="EK223" s="303"/>
      <c r="EL223" s="303"/>
      <c r="EM223" s="303"/>
      <c r="EN223" s="303"/>
      <c r="EO223" s="303"/>
      <c r="EP223" s="303"/>
      <c r="EQ223" s="303"/>
      <c r="ER223" s="303"/>
      <c r="ES223" s="303"/>
      <c r="ET223" s="303"/>
      <c r="EU223" s="303"/>
      <c r="EV223" s="303"/>
      <c r="EW223" s="303"/>
      <c r="EX223" s="303"/>
      <c r="EY223" s="303"/>
      <c r="EZ223" s="303"/>
      <c r="FA223" s="303"/>
      <c r="FB223" s="303"/>
      <c r="FC223" s="303"/>
      <c r="FD223" s="303"/>
      <c r="FE223" s="303"/>
      <c r="FF223" s="260"/>
      <c r="FH223" s="260"/>
      <c r="FI223" s="260"/>
      <c r="FJ223" s="260"/>
      <c r="FK223" s="260"/>
      <c r="FL223" s="260"/>
      <c r="FM223" s="260"/>
      <c r="FN223" s="260"/>
      <c r="FO223" s="260"/>
    </row>
    <row r="224" spans="1:171" ht="15.75" customHeight="1">
      <c r="A224" s="303"/>
      <c r="B224" s="303"/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  <c r="O224" s="303"/>
      <c r="P224" s="303"/>
      <c r="Q224" s="303"/>
      <c r="R224" s="303"/>
      <c r="S224" s="303"/>
      <c r="T224" s="303"/>
      <c r="U224" s="303"/>
      <c r="V224" s="303"/>
      <c r="W224" s="303"/>
      <c r="X224" s="303"/>
      <c r="Y224" s="303"/>
      <c r="Z224" s="303"/>
      <c r="AA224" s="303"/>
      <c r="AB224" s="303"/>
      <c r="AC224" s="303"/>
      <c r="AD224" s="303"/>
      <c r="AE224" s="303"/>
      <c r="AF224" s="303"/>
      <c r="AG224" s="303"/>
      <c r="AH224" s="303"/>
      <c r="AI224" s="303"/>
      <c r="AJ224" s="303"/>
      <c r="AK224" s="303"/>
      <c r="AL224" s="303"/>
      <c r="AM224" s="303"/>
      <c r="AN224" s="303"/>
      <c r="AO224" s="303"/>
      <c r="AP224" s="303"/>
      <c r="AQ224" s="303"/>
      <c r="AR224" s="303"/>
      <c r="AS224" s="303"/>
      <c r="AT224" s="303"/>
      <c r="AU224" s="303"/>
      <c r="AV224" s="303"/>
      <c r="AW224" s="303"/>
      <c r="AX224" s="303"/>
      <c r="AY224" s="303"/>
      <c r="AZ224" s="303"/>
      <c r="BA224" s="303"/>
      <c r="BB224" s="303"/>
      <c r="BC224" s="303"/>
      <c r="BD224" s="303"/>
      <c r="BE224" s="303"/>
      <c r="BF224" s="303"/>
      <c r="BG224" s="303"/>
      <c r="BH224" s="303"/>
      <c r="BI224" s="303"/>
      <c r="BJ224" s="303"/>
      <c r="BK224" s="303"/>
      <c r="BL224" s="303"/>
      <c r="BM224" s="303"/>
      <c r="BN224" s="303"/>
      <c r="BO224" s="303"/>
      <c r="BP224" s="303"/>
      <c r="BQ224" s="303"/>
      <c r="BR224" s="303"/>
      <c r="BS224" s="303"/>
      <c r="BT224" s="303"/>
      <c r="BU224" s="303"/>
      <c r="BV224" s="303"/>
      <c r="BW224" s="303"/>
      <c r="BX224" s="303"/>
      <c r="BY224" s="303"/>
      <c r="BZ224" s="303"/>
      <c r="CA224" s="303"/>
      <c r="CB224" s="303"/>
      <c r="CC224" s="303"/>
      <c r="CD224" s="303"/>
      <c r="CE224" s="303"/>
      <c r="CF224" s="303"/>
      <c r="CG224" s="303"/>
      <c r="CH224" s="303"/>
      <c r="CI224" s="303"/>
      <c r="CJ224" s="303"/>
      <c r="CK224" s="303"/>
      <c r="CL224" s="303"/>
      <c r="CM224" s="303"/>
      <c r="CN224" s="303"/>
      <c r="CO224" s="303"/>
      <c r="CP224" s="303"/>
      <c r="CQ224" s="303"/>
      <c r="CR224" s="303"/>
      <c r="CS224" s="303"/>
      <c r="CT224" s="303"/>
      <c r="CU224" s="303"/>
      <c r="CV224" s="303"/>
      <c r="CW224" s="303"/>
      <c r="CX224" s="303"/>
      <c r="CY224" s="303"/>
      <c r="CZ224" s="303"/>
      <c r="DA224" s="303"/>
      <c r="DB224" s="303"/>
      <c r="DC224" s="303"/>
      <c r="DD224" s="303"/>
      <c r="DE224" s="303"/>
      <c r="DF224" s="303"/>
      <c r="DG224" s="303"/>
      <c r="DH224" s="303"/>
      <c r="DI224" s="303"/>
      <c r="DJ224" s="303"/>
      <c r="DK224" s="303"/>
      <c r="DL224" s="303"/>
      <c r="DM224" s="303"/>
      <c r="DN224" s="303"/>
      <c r="DO224" s="303"/>
      <c r="DP224" s="303"/>
      <c r="DQ224" s="303"/>
      <c r="DR224" s="303"/>
      <c r="DS224" s="303"/>
      <c r="DT224" s="303"/>
      <c r="DU224" s="303"/>
      <c r="DV224" s="303"/>
      <c r="DW224" s="303"/>
      <c r="DX224" s="303"/>
      <c r="DY224" s="303"/>
      <c r="DZ224" s="303"/>
      <c r="EA224" s="303"/>
      <c r="EB224" s="303"/>
      <c r="EC224" s="303"/>
      <c r="ED224" s="303"/>
      <c r="EE224" s="303"/>
      <c r="EF224" s="303"/>
      <c r="EG224" s="303"/>
      <c r="EH224" s="303"/>
      <c r="EI224" s="303"/>
      <c r="EJ224" s="303"/>
      <c r="EK224" s="303"/>
      <c r="EL224" s="303"/>
      <c r="EM224" s="303"/>
      <c r="EN224" s="303"/>
      <c r="EO224" s="303"/>
      <c r="EP224" s="303"/>
      <c r="EQ224" s="303"/>
      <c r="ER224" s="303"/>
      <c r="ES224" s="303"/>
      <c r="ET224" s="303"/>
      <c r="EU224" s="303"/>
      <c r="EV224" s="303"/>
      <c r="EW224" s="303"/>
      <c r="EX224" s="303"/>
      <c r="EY224" s="303"/>
      <c r="EZ224" s="303"/>
      <c r="FA224" s="303"/>
      <c r="FB224" s="303"/>
      <c r="FC224" s="303"/>
      <c r="FD224" s="303"/>
      <c r="FE224" s="303"/>
      <c r="FF224" s="260"/>
      <c r="FH224" s="260"/>
      <c r="FI224" s="260"/>
      <c r="FJ224" s="260"/>
      <c r="FK224" s="260"/>
      <c r="FL224" s="260"/>
      <c r="FM224" s="260"/>
      <c r="FN224" s="260"/>
      <c r="FO224" s="260"/>
    </row>
    <row r="225" spans="1:171" ht="15.75" customHeight="1">
      <c r="A225" s="303"/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  <c r="AA225" s="303"/>
      <c r="AB225" s="303"/>
      <c r="AC225" s="303"/>
      <c r="AD225" s="303"/>
      <c r="AE225" s="303"/>
      <c r="AF225" s="303"/>
      <c r="AG225" s="303"/>
      <c r="AH225" s="303"/>
      <c r="AI225" s="303"/>
      <c r="AJ225" s="303"/>
      <c r="AK225" s="303"/>
      <c r="AL225" s="303"/>
      <c r="AM225" s="303"/>
      <c r="AN225" s="303"/>
      <c r="AO225" s="303"/>
      <c r="AP225" s="303"/>
      <c r="AQ225" s="303"/>
      <c r="AR225" s="303"/>
      <c r="AS225" s="303"/>
      <c r="AT225" s="303"/>
      <c r="AU225" s="303"/>
      <c r="AV225" s="303"/>
      <c r="AW225" s="303"/>
      <c r="AX225" s="303"/>
      <c r="AY225" s="303"/>
      <c r="AZ225" s="303"/>
      <c r="BA225" s="303"/>
      <c r="BB225" s="303"/>
      <c r="BC225" s="303"/>
      <c r="BD225" s="303"/>
      <c r="BE225" s="303"/>
      <c r="BF225" s="303"/>
      <c r="BG225" s="303"/>
      <c r="BH225" s="303"/>
      <c r="BI225" s="303"/>
      <c r="BJ225" s="303"/>
      <c r="BK225" s="303"/>
      <c r="BL225" s="303"/>
      <c r="BM225" s="303"/>
      <c r="BN225" s="303"/>
      <c r="BO225" s="303"/>
      <c r="BP225" s="303"/>
      <c r="BQ225" s="303"/>
      <c r="BR225" s="303"/>
      <c r="BS225" s="303"/>
      <c r="BT225" s="303"/>
      <c r="BU225" s="303"/>
      <c r="BV225" s="303"/>
      <c r="BW225" s="303"/>
      <c r="BX225" s="303"/>
      <c r="BY225" s="303"/>
      <c r="BZ225" s="303"/>
      <c r="CA225" s="303"/>
      <c r="CB225" s="303"/>
      <c r="CC225" s="303"/>
      <c r="CD225" s="303"/>
      <c r="CE225" s="303"/>
      <c r="CF225" s="303"/>
      <c r="CG225" s="303"/>
      <c r="CH225" s="303"/>
      <c r="CI225" s="303"/>
      <c r="CJ225" s="303"/>
      <c r="CK225" s="303"/>
      <c r="CL225" s="303"/>
      <c r="CM225" s="303"/>
      <c r="CN225" s="303"/>
      <c r="CO225" s="303"/>
      <c r="CP225" s="303"/>
      <c r="CQ225" s="303"/>
      <c r="CR225" s="303"/>
      <c r="CS225" s="303"/>
      <c r="CT225" s="303"/>
      <c r="CU225" s="303"/>
      <c r="CV225" s="303"/>
      <c r="CW225" s="303"/>
      <c r="CX225" s="303"/>
      <c r="CY225" s="303"/>
      <c r="CZ225" s="303"/>
      <c r="DA225" s="303"/>
      <c r="DB225" s="303"/>
      <c r="DC225" s="303"/>
      <c r="DD225" s="303"/>
      <c r="DE225" s="303"/>
      <c r="DF225" s="303"/>
      <c r="DG225" s="303"/>
      <c r="DH225" s="303"/>
      <c r="DI225" s="303"/>
      <c r="DJ225" s="303"/>
      <c r="DK225" s="303"/>
      <c r="DL225" s="303"/>
      <c r="DM225" s="303"/>
      <c r="DN225" s="303"/>
      <c r="DO225" s="303"/>
      <c r="DP225" s="303"/>
      <c r="DQ225" s="303"/>
      <c r="DR225" s="303"/>
      <c r="DS225" s="303"/>
      <c r="DT225" s="303"/>
      <c r="DU225" s="303"/>
      <c r="DV225" s="303"/>
      <c r="DW225" s="303"/>
      <c r="DX225" s="303"/>
      <c r="DY225" s="303"/>
      <c r="DZ225" s="303"/>
      <c r="EA225" s="303"/>
      <c r="EB225" s="303"/>
      <c r="EC225" s="303"/>
      <c r="ED225" s="303"/>
      <c r="EE225" s="303"/>
      <c r="EF225" s="303"/>
      <c r="EG225" s="303"/>
      <c r="EH225" s="303"/>
      <c r="EI225" s="303"/>
      <c r="EJ225" s="303"/>
      <c r="EK225" s="303"/>
      <c r="EL225" s="303"/>
      <c r="EM225" s="303"/>
      <c r="EN225" s="303"/>
      <c r="EO225" s="303"/>
      <c r="EP225" s="303"/>
      <c r="EQ225" s="303"/>
      <c r="ER225" s="303"/>
      <c r="ES225" s="303"/>
      <c r="ET225" s="303"/>
      <c r="EU225" s="303"/>
      <c r="EV225" s="303"/>
      <c r="EW225" s="303"/>
      <c r="EX225" s="303"/>
      <c r="EY225" s="303"/>
      <c r="EZ225" s="303"/>
      <c r="FA225" s="303"/>
      <c r="FB225" s="303"/>
      <c r="FC225" s="303"/>
      <c r="FD225" s="303"/>
      <c r="FE225" s="303"/>
      <c r="FF225" s="260"/>
      <c r="FH225" s="260"/>
      <c r="FI225" s="260"/>
      <c r="FJ225" s="260"/>
      <c r="FK225" s="260"/>
      <c r="FL225" s="260"/>
      <c r="FM225" s="260"/>
      <c r="FN225" s="260"/>
      <c r="FO225" s="260"/>
    </row>
    <row r="226" spans="1:171" ht="15.75" customHeight="1">
      <c r="A226" s="303"/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  <c r="AA226" s="303"/>
      <c r="AB226" s="303"/>
      <c r="AC226" s="303"/>
      <c r="AD226" s="303"/>
      <c r="AE226" s="303"/>
      <c r="AF226" s="303"/>
      <c r="AG226" s="303"/>
      <c r="AH226" s="303"/>
      <c r="AI226" s="303"/>
      <c r="AJ226" s="303"/>
      <c r="AK226" s="303"/>
      <c r="AL226" s="303"/>
      <c r="AM226" s="303"/>
      <c r="AN226" s="303"/>
      <c r="AO226" s="303"/>
      <c r="AP226" s="303"/>
      <c r="AQ226" s="303"/>
      <c r="AR226" s="303"/>
      <c r="AS226" s="303"/>
      <c r="AT226" s="303"/>
      <c r="AU226" s="303"/>
      <c r="AV226" s="303"/>
      <c r="AW226" s="303"/>
      <c r="AX226" s="303"/>
      <c r="AY226" s="303"/>
      <c r="AZ226" s="303"/>
      <c r="BA226" s="303"/>
      <c r="BB226" s="303"/>
      <c r="BC226" s="303"/>
      <c r="BD226" s="303"/>
      <c r="BE226" s="303"/>
      <c r="BF226" s="303"/>
      <c r="BG226" s="303"/>
      <c r="BH226" s="303"/>
      <c r="BI226" s="303"/>
      <c r="BJ226" s="303"/>
      <c r="BK226" s="303"/>
      <c r="BL226" s="303"/>
      <c r="BM226" s="303"/>
      <c r="BN226" s="303"/>
      <c r="BO226" s="303"/>
      <c r="BP226" s="303"/>
      <c r="BQ226" s="303"/>
      <c r="BR226" s="303"/>
      <c r="BS226" s="303"/>
      <c r="BT226" s="303"/>
      <c r="BU226" s="303"/>
      <c r="BV226" s="303"/>
      <c r="BW226" s="303"/>
      <c r="BX226" s="303"/>
      <c r="BY226" s="303"/>
      <c r="BZ226" s="303"/>
      <c r="CA226" s="303"/>
      <c r="CB226" s="303"/>
      <c r="CC226" s="303"/>
      <c r="CD226" s="303"/>
      <c r="CE226" s="303"/>
      <c r="CF226" s="303"/>
      <c r="CG226" s="303"/>
      <c r="CH226" s="303"/>
      <c r="CI226" s="303"/>
      <c r="CJ226" s="303"/>
      <c r="CK226" s="303"/>
      <c r="CL226" s="303"/>
      <c r="CM226" s="303"/>
      <c r="CN226" s="303"/>
      <c r="CO226" s="303"/>
      <c r="CP226" s="303"/>
      <c r="CQ226" s="303"/>
      <c r="CR226" s="303"/>
      <c r="CS226" s="303"/>
      <c r="CT226" s="303"/>
      <c r="CU226" s="303"/>
      <c r="CV226" s="303"/>
      <c r="CW226" s="303"/>
      <c r="CX226" s="303"/>
      <c r="CY226" s="303"/>
      <c r="CZ226" s="303"/>
      <c r="DA226" s="303"/>
      <c r="DB226" s="303"/>
      <c r="DC226" s="303"/>
      <c r="DD226" s="303"/>
      <c r="DE226" s="303"/>
      <c r="DF226" s="303"/>
      <c r="DG226" s="303"/>
      <c r="DH226" s="303"/>
      <c r="DI226" s="303"/>
      <c r="DJ226" s="303"/>
      <c r="DK226" s="303"/>
      <c r="DL226" s="303"/>
      <c r="DM226" s="303"/>
      <c r="DN226" s="303"/>
      <c r="DO226" s="303"/>
      <c r="DP226" s="303"/>
      <c r="DQ226" s="303"/>
      <c r="DR226" s="303"/>
      <c r="DS226" s="303"/>
      <c r="DT226" s="303"/>
      <c r="DU226" s="303"/>
      <c r="DV226" s="303"/>
      <c r="DW226" s="303"/>
      <c r="DX226" s="303"/>
      <c r="DY226" s="303"/>
      <c r="DZ226" s="303"/>
      <c r="EA226" s="303"/>
      <c r="EB226" s="303"/>
      <c r="EC226" s="303"/>
      <c r="ED226" s="303"/>
      <c r="EE226" s="303"/>
      <c r="EF226" s="303"/>
      <c r="EG226" s="303"/>
      <c r="EH226" s="303"/>
      <c r="EI226" s="303"/>
      <c r="EJ226" s="303"/>
      <c r="EK226" s="303"/>
      <c r="EL226" s="303"/>
      <c r="EM226" s="303"/>
      <c r="EN226" s="303"/>
      <c r="EO226" s="303"/>
      <c r="EP226" s="303"/>
      <c r="EQ226" s="303"/>
      <c r="ER226" s="303"/>
      <c r="ES226" s="303"/>
      <c r="ET226" s="303"/>
      <c r="EU226" s="303"/>
      <c r="EV226" s="303"/>
      <c r="EW226" s="303"/>
      <c r="EX226" s="303"/>
      <c r="EY226" s="303"/>
      <c r="EZ226" s="303"/>
      <c r="FA226" s="303"/>
      <c r="FB226" s="303"/>
      <c r="FC226" s="303"/>
      <c r="FD226" s="303"/>
      <c r="FE226" s="303"/>
      <c r="FF226" s="260"/>
      <c r="FH226" s="260"/>
      <c r="FI226" s="260"/>
      <c r="FJ226" s="260"/>
      <c r="FK226" s="260"/>
      <c r="FL226" s="260"/>
      <c r="FM226" s="260"/>
      <c r="FN226" s="260"/>
      <c r="FO226" s="260"/>
    </row>
    <row r="227" spans="1:171" ht="15.75" customHeight="1">
      <c r="A227" s="303"/>
      <c r="B227" s="303"/>
      <c r="C227" s="303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  <c r="AA227" s="303"/>
      <c r="AB227" s="303"/>
      <c r="AC227" s="303"/>
      <c r="AD227" s="303"/>
      <c r="AE227" s="303"/>
      <c r="AF227" s="303"/>
      <c r="AG227" s="303"/>
      <c r="AH227" s="303"/>
      <c r="AI227" s="303"/>
      <c r="AJ227" s="303"/>
      <c r="AK227" s="303"/>
      <c r="AL227" s="303"/>
      <c r="AM227" s="303"/>
      <c r="AN227" s="303"/>
      <c r="AO227" s="303"/>
      <c r="AP227" s="303"/>
      <c r="AQ227" s="303"/>
      <c r="AR227" s="303"/>
      <c r="AS227" s="303"/>
      <c r="AT227" s="303"/>
      <c r="AU227" s="303"/>
      <c r="AV227" s="303"/>
      <c r="AW227" s="303"/>
      <c r="AX227" s="303"/>
      <c r="AY227" s="303"/>
      <c r="AZ227" s="303"/>
      <c r="BA227" s="303"/>
      <c r="BB227" s="303"/>
      <c r="BC227" s="303"/>
      <c r="BD227" s="303"/>
      <c r="BE227" s="303"/>
      <c r="BF227" s="303"/>
      <c r="BG227" s="303"/>
      <c r="BH227" s="303"/>
      <c r="BI227" s="303"/>
      <c r="BJ227" s="303"/>
      <c r="BK227" s="303"/>
      <c r="BL227" s="303"/>
      <c r="BM227" s="303"/>
      <c r="BN227" s="303"/>
      <c r="BO227" s="303"/>
      <c r="BP227" s="303"/>
      <c r="BQ227" s="303"/>
      <c r="BR227" s="303"/>
      <c r="BS227" s="303"/>
      <c r="BT227" s="303"/>
      <c r="BU227" s="303"/>
      <c r="BV227" s="303"/>
      <c r="BW227" s="303"/>
      <c r="BX227" s="303"/>
      <c r="BY227" s="303"/>
      <c r="BZ227" s="303"/>
      <c r="CA227" s="303"/>
      <c r="CB227" s="303"/>
      <c r="CC227" s="303"/>
      <c r="CD227" s="303"/>
      <c r="CE227" s="303"/>
      <c r="CF227" s="303"/>
      <c r="CG227" s="303"/>
      <c r="CH227" s="303"/>
      <c r="CI227" s="303"/>
      <c r="CJ227" s="303"/>
      <c r="CK227" s="303"/>
      <c r="CL227" s="303"/>
      <c r="CM227" s="303"/>
      <c r="CN227" s="303"/>
      <c r="CO227" s="303"/>
      <c r="CP227" s="303"/>
      <c r="CQ227" s="303"/>
      <c r="CR227" s="303"/>
      <c r="CS227" s="303"/>
      <c r="CT227" s="303"/>
      <c r="CU227" s="303"/>
      <c r="CV227" s="303"/>
      <c r="CW227" s="303"/>
      <c r="CX227" s="303"/>
      <c r="CY227" s="303"/>
      <c r="CZ227" s="303"/>
      <c r="DA227" s="303"/>
      <c r="DB227" s="303"/>
      <c r="DC227" s="303"/>
      <c r="DD227" s="303"/>
      <c r="DE227" s="303"/>
      <c r="DF227" s="303"/>
      <c r="DG227" s="303"/>
      <c r="DH227" s="303"/>
      <c r="DI227" s="303"/>
      <c r="DJ227" s="303"/>
      <c r="DK227" s="303"/>
      <c r="DL227" s="303"/>
      <c r="DM227" s="303"/>
      <c r="DN227" s="303"/>
      <c r="DO227" s="303"/>
      <c r="DP227" s="303"/>
      <c r="DQ227" s="303"/>
      <c r="DR227" s="303"/>
      <c r="DS227" s="303"/>
      <c r="DT227" s="303"/>
      <c r="DU227" s="303"/>
      <c r="DV227" s="303"/>
      <c r="DW227" s="303"/>
      <c r="DX227" s="303"/>
      <c r="DY227" s="303"/>
      <c r="DZ227" s="303"/>
      <c r="EA227" s="303"/>
      <c r="EB227" s="303"/>
      <c r="EC227" s="303"/>
      <c r="ED227" s="303"/>
      <c r="EE227" s="303"/>
      <c r="EF227" s="303"/>
      <c r="EG227" s="303"/>
      <c r="EH227" s="303"/>
      <c r="EI227" s="303"/>
      <c r="EJ227" s="303"/>
      <c r="EK227" s="303"/>
      <c r="EL227" s="303"/>
      <c r="EM227" s="303"/>
      <c r="EN227" s="303"/>
      <c r="EO227" s="303"/>
      <c r="EP227" s="303"/>
      <c r="EQ227" s="303"/>
      <c r="ER227" s="303"/>
      <c r="ES227" s="303"/>
      <c r="ET227" s="303"/>
      <c r="EU227" s="303"/>
      <c r="EV227" s="303"/>
      <c r="EW227" s="303"/>
      <c r="EX227" s="303"/>
      <c r="EY227" s="303"/>
      <c r="EZ227" s="303"/>
      <c r="FA227" s="303"/>
      <c r="FB227" s="303"/>
      <c r="FC227" s="303"/>
      <c r="FD227" s="303"/>
      <c r="FE227" s="303"/>
      <c r="FF227" s="260"/>
      <c r="FH227" s="260"/>
      <c r="FI227" s="260"/>
      <c r="FJ227" s="260"/>
      <c r="FK227" s="260"/>
      <c r="FL227" s="260"/>
      <c r="FM227" s="260"/>
      <c r="FN227" s="260"/>
      <c r="FO227" s="260"/>
    </row>
    <row r="228" spans="1:171" ht="15.75" customHeight="1">
      <c r="A228" s="303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  <c r="N228" s="303"/>
      <c r="O228" s="303"/>
      <c r="P228" s="303"/>
      <c r="Q228" s="303"/>
      <c r="R228" s="303"/>
      <c r="S228" s="303"/>
      <c r="T228" s="303"/>
      <c r="U228" s="303"/>
      <c r="V228" s="303"/>
      <c r="W228" s="303"/>
      <c r="X228" s="303"/>
      <c r="Y228" s="303"/>
      <c r="Z228" s="303"/>
      <c r="AA228" s="303"/>
      <c r="AB228" s="303"/>
      <c r="AC228" s="303"/>
      <c r="AD228" s="303"/>
      <c r="AE228" s="303"/>
      <c r="AF228" s="303"/>
      <c r="AG228" s="303"/>
      <c r="AH228" s="303"/>
      <c r="AI228" s="303"/>
      <c r="AJ228" s="303"/>
      <c r="AK228" s="303"/>
      <c r="AL228" s="303"/>
      <c r="AM228" s="303"/>
      <c r="AN228" s="303"/>
      <c r="AO228" s="303"/>
      <c r="AP228" s="303"/>
      <c r="AQ228" s="303"/>
      <c r="AR228" s="303"/>
      <c r="AS228" s="303"/>
      <c r="AT228" s="303"/>
      <c r="AU228" s="303"/>
      <c r="AV228" s="303"/>
      <c r="AW228" s="303"/>
      <c r="AX228" s="303"/>
      <c r="AY228" s="303"/>
      <c r="AZ228" s="303"/>
      <c r="BA228" s="303"/>
      <c r="BB228" s="303"/>
      <c r="BC228" s="303"/>
      <c r="BD228" s="303"/>
      <c r="BE228" s="303"/>
      <c r="BF228" s="303"/>
      <c r="BG228" s="303"/>
      <c r="BH228" s="303"/>
      <c r="BI228" s="303"/>
      <c r="BJ228" s="303"/>
      <c r="BK228" s="303"/>
      <c r="BL228" s="303"/>
      <c r="BM228" s="303"/>
      <c r="BN228" s="303"/>
      <c r="BO228" s="303"/>
      <c r="BP228" s="303"/>
      <c r="BQ228" s="303"/>
      <c r="BR228" s="303"/>
      <c r="BS228" s="303"/>
      <c r="BT228" s="303"/>
      <c r="BU228" s="303"/>
      <c r="BV228" s="303"/>
      <c r="BW228" s="303"/>
      <c r="BX228" s="303"/>
      <c r="BY228" s="303"/>
      <c r="BZ228" s="303"/>
      <c r="CA228" s="303"/>
      <c r="CB228" s="303"/>
      <c r="CC228" s="303"/>
      <c r="CD228" s="303"/>
      <c r="CE228" s="303"/>
      <c r="CF228" s="303"/>
      <c r="CG228" s="303"/>
      <c r="CH228" s="303"/>
      <c r="CI228" s="303"/>
      <c r="CJ228" s="303"/>
      <c r="CK228" s="303"/>
      <c r="CL228" s="303"/>
      <c r="CM228" s="303"/>
      <c r="CN228" s="303"/>
      <c r="CO228" s="303"/>
      <c r="CP228" s="303"/>
      <c r="CQ228" s="303"/>
      <c r="CR228" s="303"/>
      <c r="CS228" s="303"/>
      <c r="CT228" s="303"/>
      <c r="CU228" s="303"/>
      <c r="CV228" s="303"/>
      <c r="CW228" s="303"/>
      <c r="CX228" s="303"/>
      <c r="CY228" s="303"/>
      <c r="CZ228" s="303"/>
      <c r="DA228" s="303"/>
      <c r="DB228" s="303"/>
      <c r="DC228" s="303"/>
      <c r="DD228" s="303"/>
      <c r="DE228" s="303"/>
      <c r="DF228" s="303"/>
      <c r="DG228" s="303"/>
      <c r="DH228" s="303"/>
      <c r="DI228" s="303"/>
      <c r="DJ228" s="303"/>
      <c r="DK228" s="303"/>
      <c r="DL228" s="303"/>
      <c r="DM228" s="303"/>
      <c r="DN228" s="303"/>
      <c r="DO228" s="303"/>
      <c r="DP228" s="303"/>
      <c r="DQ228" s="303"/>
      <c r="DR228" s="303"/>
      <c r="DS228" s="303"/>
      <c r="DT228" s="303"/>
      <c r="DU228" s="303"/>
      <c r="DV228" s="303"/>
      <c r="DW228" s="303"/>
      <c r="DX228" s="303"/>
      <c r="DY228" s="303"/>
      <c r="DZ228" s="303"/>
      <c r="EA228" s="303"/>
      <c r="EB228" s="303"/>
      <c r="EC228" s="303"/>
      <c r="ED228" s="303"/>
      <c r="EE228" s="303"/>
      <c r="EF228" s="303"/>
      <c r="EG228" s="303"/>
      <c r="EH228" s="303"/>
      <c r="EI228" s="303"/>
      <c r="EJ228" s="303"/>
      <c r="EK228" s="303"/>
      <c r="EL228" s="303"/>
      <c r="EM228" s="303"/>
      <c r="EN228" s="303"/>
      <c r="EO228" s="303"/>
      <c r="EP228" s="303"/>
      <c r="EQ228" s="303"/>
      <c r="ER228" s="303"/>
      <c r="ES228" s="303"/>
      <c r="ET228" s="303"/>
      <c r="EU228" s="303"/>
      <c r="EV228" s="303"/>
      <c r="EW228" s="303"/>
      <c r="EX228" s="303"/>
      <c r="EY228" s="303"/>
      <c r="EZ228" s="303"/>
      <c r="FA228" s="303"/>
      <c r="FB228" s="303"/>
      <c r="FC228" s="303"/>
      <c r="FD228" s="303"/>
      <c r="FE228" s="303"/>
      <c r="FF228" s="260"/>
      <c r="FH228" s="260"/>
      <c r="FI228" s="260"/>
      <c r="FJ228" s="260"/>
      <c r="FK228" s="260"/>
      <c r="FL228" s="260"/>
      <c r="FM228" s="260"/>
      <c r="FN228" s="260"/>
      <c r="FO228" s="260"/>
    </row>
    <row r="229" spans="1:171" ht="15.75" customHeight="1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303"/>
      <c r="AB229" s="303"/>
      <c r="AC229" s="303"/>
      <c r="AD229" s="303"/>
      <c r="AE229" s="303"/>
      <c r="AF229" s="303"/>
      <c r="AG229" s="303"/>
      <c r="AH229" s="303"/>
      <c r="AI229" s="303"/>
      <c r="AJ229" s="303"/>
      <c r="AK229" s="303"/>
      <c r="AL229" s="303"/>
      <c r="AM229" s="303"/>
      <c r="AN229" s="303"/>
      <c r="AO229" s="303"/>
      <c r="AP229" s="303"/>
      <c r="AQ229" s="303"/>
      <c r="AR229" s="303"/>
      <c r="AS229" s="303"/>
      <c r="AT229" s="303"/>
      <c r="AU229" s="303"/>
      <c r="AV229" s="303"/>
      <c r="AW229" s="303"/>
      <c r="AX229" s="303"/>
      <c r="AY229" s="303"/>
      <c r="AZ229" s="303"/>
      <c r="BA229" s="303"/>
      <c r="BB229" s="303"/>
      <c r="BC229" s="303"/>
      <c r="BD229" s="303"/>
      <c r="BE229" s="303"/>
      <c r="BF229" s="303"/>
      <c r="BG229" s="303"/>
      <c r="BH229" s="303"/>
      <c r="BI229" s="303"/>
      <c r="BJ229" s="303"/>
      <c r="BK229" s="303"/>
      <c r="BL229" s="303"/>
      <c r="BM229" s="303"/>
      <c r="BN229" s="303"/>
      <c r="BO229" s="303"/>
      <c r="BP229" s="303"/>
      <c r="BQ229" s="303"/>
      <c r="BR229" s="303"/>
      <c r="BS229" s="303"/>
      <c r="BT229" s="303"/>
      <c r="BU229" s="303"/>
      <c r="BV229" s="303"/>
      <c r="BW229" s="303"/>
      <c r="BX229" s="303"/>
      <c r="BY229" s="303"/>
      <c r="BZ229" s="303"/>
      <c r="CA229" s="303"/>
      <c r="CB229" s="303"/>
      <c r="CC229" s="303"/>
      <c r="CD229" s="303"/>
      <c r="CE229" s="303"/>
      <c r="CF229" s="303"/>
      <c r="CG229" s="303"/>
      <c r="CH229" s="303"/>
      <c r="CI229" s="303"/>
      <c r="CJ229" s="303"/>
      <c r="CK229" s="303"/>
      <c r="CL229" s="303"/>
      <c r="CM229" s="303"/>
      <c r="CN229" s="303"/>
      <c r="CO229" s="303"/>
      <c r="CP229" s="303"/>
      <c r="CQ229" s="303"/>
      <c r="CR229" s="303"/>
      <c r="CS229" s="303"/>
      <c r="CT229" s="303"/>
      <c r="CU229" s="303"/>
      <c r="CV229" s="303"/>
      <c r="CW229" s="303"/>
      <c r="CX229" s="303"/>
      <c r="CY229" s="303"/>
      <c r="CZ229" s="303"/>
      <c r="DA229" s="303"/>
      <c r="DB229" s="303"/>
      <c r="DC229" s="303"/>
      <c r="DD229" s="303"/>
      <c r="DE229" s="303"/>
      <c r="DF229" s="303"/>
      <c r="DG229" s="303"/>
      <c r="DH229" s="303"/>
      <c r="DI229" s="303"/>
      <c r="DJ229" s="303"/>
      <c r="DK229" s="303"/>
      <c r="DL229" s="303"/>
      <c r="DM229" s="303"/>
      <c r="DN229" s="303"/>
      <c r="DO229" s="303"/>
      <c r="DP229" s="303"/>
      <c r="DQ229" s="303"/>
      <c r="DR229" s="303"/>
      <c r="DS229" s="303"/>
      <c r="DT229" s="303"/>
      <c r="DU229" s="303"/>
      <c r="DV229" s="303"/>
      <c r="DW229" s="303"/>
      <c r="DX229" s="303"/>
      <c r="DY229" s="303"/>
      <c r="DZ229" s="303"/>
      <c r="EA229" s="303"/>
      <c r="EB229" s="303"/>
      <c r="EC229" s="303"/>
      <c r="ED229" s="303"/>
      <c r="EE229" s="303"/>
      <c r="EF229" s="303"/>
      <c r="EG229" s="303"/>
      <c r="EH229" s="303"/>
      <c r="EI229" s="303"/>
      <c r="EJ229" s="303"/>
      <c r="EK229" s="303"/>
      <c r="EL229" s="303"/>
      <c r="EM229" s="303"/>
      <c r="EN229" s="303"/>
      <c r="EO229" s="303"/>
      <c r="EP229" s="303"/>
      <c r="EQ229" s="303"/>
      <c r="ER229" s="303"/>
      <c r="ES229" s="303"/>
      <c r="ET229" s="303"/>
      <c r="EU229" s="303"/>
      <c r="EV229" s="303"/>
      <c r="EW229" s="303"/>
      <c r="EX229" s="303"/>
      <c r="EY229" s="303"/>
      <c r="EZ229" s="303"/>
      <c r="FA229" s="303"/>
      <c r="FB229" s="303"/>
      <c r="FC229" s="303"/>
      <c r="FD229" s="303"/>
      <c r="FE229" s="303"/>
      <c r="FF229" s="260"/>
      <c r="FH229" s="260"/>
      <c r="FI229" s="260"/>
      <c r="FJ229" s="260"/>
      <c r="FK229" s="260"/>
      <c r="FL229" s="260"/>
      <c r="FM229" s="260"/>
      <c r="FN229" s="260"/>
      <c r="FO229" s="260"/>
    </row>
    <row r="230" spans="1:171" ht="15.75" customHeight="1">
      <c r="A230" s="303"/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  <c r="AA230" s="303"/>
      <c r="AB230" s="303"/>
      <c r="AC230" s="303"/>
      <c r="AD230" s="303"/>
      <c r="AE230" s="303"/>
      <c r="AF230" s="303"/>
      <c r="AG230" s="303"/>
      <c r="AH230" s="303"/>
      <c r="AI230" s="303"/>
      <c r="AJ230" s="303"/>
      <c r="AK230" s="303"/>
      <c r="AL230" s="303"/>
      <c r="AM230" s="303"/>
      <c r="AN230" s="303"/>
      <c r="AO230" s="303"/>
      <c r="AP230" s="303"/>
      <c r="AQ230" s="303"/>
      <c r="AR230" s="303"/>
      <c r="AS230" s="303"/>
      <c r="AT230" s="303"/>
      <c r="AU230" s="303"/>
      <c r="AV230" s="303"/>
      <c r="AW230" s="303"/>
      <c r="AX230" s="303"/>
      <c r="AY230" s="303"/>
      <c r="AZ230" s="303"/>
      <c r="BA230" s="303"/>
      <c r="BB230" s="303"/>
      <c r="BC230" s="303"/>
      <c r="BD230" s="303"/>
      <c r="BE230" s="303"/>
      <c r="BF230" s="303"/>
      <c r="BG230" s="303"/>
      <c r="BH230" s="303"/>
      <c r="BI230" s="303"/>
      <c r="BJ230" s="303"/>
      <c r="BK230" s="303"/>
      <c r="BL230" s="303"/>
      <c r="BM230" s="303"/>
      <c r="BN230" s="303"/>
      <c r="BO230" s="303"/>
      <c r="BP230" s="303"/>
      <c r="BQ230" s="303"/>
      <c r="BR230" s="303"/>
      <c r="BS230" s="303"/>
      <c r="BT230" s="303"/>
      <c r="BU230" s="303"/>
      <c r="BV230" s="303"/>
      <c r="BW230" s="303"/>
      <c r="BX230" s="303"/>
      <c r="BY230" s="303"/>
      <c r="BZ230" s="303"/>
      <c r="CA230" s="303"/>
      <c r="CB230" s="303"/>
      <c r="CC230" s="303"/>
      <c r="CD230" s="303"/>
      <c r="CE230" s="303"/>
      <c r="CF230" s="303"/>
      <c r="CG230" s="303"/>
      <c r="CH230" s="303"/>
      <c r="CI230" s="303"/>
      <c r="CJ230" s="303"/>
      <c r="CK230" s="303"/>
      <c r="CL230" s="303"/>
      <c r="CM230" s="303"/>
      <c r="CN230" s="303"/>
      <c r="CO230" s="303"/>
      <c r="CP230" s="303"/>
      <c r="CQ230" s="303"/>
      <c r="CR230" s="303"/>
      <c r="CS230" s="303"/>
      <c r="CT230" s="303"/>
      <c r="CU230" s="303"/>
      <c r="CV230" s="303"/>
      <c r="CW230" s="303"/>
      <c r="CX230" s="303"/>
      <c r="CY230" s="303"/>
      <c r="CZ230" s="303"/>
      <c r="DA230" s="303"/>
      <c r="DB230" s="303"/>
      <c r="DC230" s="303"/>
      <c r="DD230" s="303"/>
      <c r="DE230" s="303"/>
      <c r="DF230" s="303"/>
      <c r="DG230" s="303"/>
      <c r="DH230" s="303"/>
      <c r="DI230" s="303"/>
      <c r="DJ230" s="303"/>
      <c r="DK230" s="303"/>
      <c r="DL230" s="303"/>
      <c r="DM230" s="303"/>
      <c r="DN230" s="303"/>
      <c r="DO230" s="303"/>
      <c r="DP230" s="303"/>
      <c r="DQ230" s="303"/>
      <c r="DR230" s="303"/>
      <c r="DS230" s="303"/>
      <c r="DT230" s="303"/>
      <c r="DU230" s="303"/>
      <c r="DV230" s="303"/>
      <c r="DW230" s="303"/>
      <c r="DX230" s="303"/>
      <c r="DY230" s="303"/>
      <c r="DZ230" s="303"/>
      <c r="EA230" s="303"/>
      <c r="EB230" s="303"/>
      <c r="EC230" s="303"/>
      <c r="ED230" s="303"/>
      <c r="EE230" s="303"/>
      <c r="EF230" s="303"/>
      <c r="EG230" s="303"/>
      <c r="EH230" s="303"/>
      <c r="EI230" s="303"/>
      <c r="EJ230" s="303"/>
      <c r="EK230" s="303"/>
      <c r="EL230" s="303"/>
      <c r="EM230" s="303"/>
      <c r="EN230" s="303"/>
      <c r="EO230" s="303"/>
      <c r="EP230" s="303"/>
      <c r="EQ230" s="303"/>
      <c r="ER230" s="303"/>
      <c r="ES230" s="303"/>
      <c r="ET230" s="303"/>
      <c r="EU230" s="303"/>
      <c r="EV230" s="303"/>
      <c r="EW230" s="303"/>
      <c r="EX230" s="303"/>
      <c r="EY230" s="303"/>
      <c r="EZ230" s="303"/>
      <c r="FA230" s="303"/>
      <c r="FB230" s="303"/>
      <c r="FC230" s="303"/>
      <c r="FD230" s="303"/>
      <c r="FE230" s="303"/>
      <c r="FF230" s="260"/>
      <c r="FH230" s="260"/>
      <c r="FI230" s="260"/>
      <c r="FJ230" s="260"/>
      <c r="FK230" s="260"/>
      <c r="FL230" s="260"/>
      <c r="FM230" s="260"/>
      <c r="FN230" s="260"/>
      <c r="FO230" s="260"/>
    </row>
    <row r="231" spans="1:171" ht="15.75" customHeight="1">
      <c r="A231" s="303"/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303"/>
      <c r="AB231" s="303"/>
      <c r="AC231" s="303"/>
      <c r="AD231" s="303"/>
      <c r="AE231" s="303"/>
      <c r="AF231" s="303"/>
      <c r="AG231" s="303"/>
      <c r="AH231" s="303"/>
      <c r="AI231" s="303"/>
      <c r="AJ231" s="303"/>
      <c r="AK231" s="303"/>
      <c r="AL231" s="303"/>
      <c r="AM231" s="303"/>
      <c r="AN231" s="303"/>
      <c r="AO231" s="303"/>
      <c r="AP231" s="303"/>
      <c r="AQ231" s="303"/>
      <c r="AR231" s="303"/>
      <c r="AS231" s="303"/>
      <c r="AT231" s="303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303"/>
      <c r="BF231" s="303"/>
      <c r="BG231" s="303"/>
      <c r="BH231" s="303"/>
      <c r="BI231" s="303"/>
      <c r="BJ231" s="303"/>
      <c r="BK231" s="303"/>
      <c r="BL231" s="303"/>
      <c r="BM231" s="303"/>
      <c r="BN231" s="303"/>
      <c r="BO231" s="303"/>
      <c r="BP231" s="303"/>
      <c r="BQ231" s="303"/>
      <c r="BR231" s="303"/>
      <c r="BS231" s="303"/>
      <c r="BT231" s="303"/>
      <c r="BU231" s="303"/>
      <c r="BV231" s="303"/>
      <c r="BW231" s="303"/>
      <c r="BX231" s="303"/>
      <c r="BY231" s="303"/>
      <c r="BZ231" s="303"/>
      <c r="CA231" s="303"/>
      <c r="CB231" s="303"/>
      <c r="CC231" s="303"/>
      <c r="CD231" s="303"/>
      <c r="CE231" s="303"/>
      <c r="CF231" s="303"/>
      <c r="CG231" s="303"/>
      <c r="CH231" s="303"/>
      <c r="CI231" s="303"/>
      <c r="CJ231" s="303"/>
      <c r="CK231" s="303"/>
      <c r="CL231" s="303"/>
      <c r="CM231" s="303"/>
      <c r="CN231" s="303"/>
      <c r="CO231" s="303"/>
      <c r="CP231" s="303"/>
      <c r="CQ231" s="303"/>
      <c r="CR231" s="303"/>
      <c r="CS231" s="303"/>
      <c r="CT231" s="303"/>
      <c r="CU231" s="303"/>
      <c r="CV231" s="303"/>
      <c r="CW231" s="303"/>
      <c r="CX231" s="303"/>
      <c r="CY231" s="303"/>
      <c r="CZ231" s="303"/>
      <c r="DA231" s="303"/>
      <c r="DB231" s="303"/>
      <c r="DC231" s="303"/>
      <c r="DD231" s="303"/>
      <c r="DE231" s="303"/>
      <c r="DF231" s="303"/>
      <c r="DG231" s="303"/>
      <c r="DH231" s="303"/>
      <c r="DI231" s="303"/>
      <c r="DJ231" s="303"/>
      <c r="DK231" s="303"/>
      <c r="DL231" s="303"/>
      <c r="DM231" s="303"/>
      <c r="DN231" s="303"/>
      <c r="DO231" s="303"/>
      <c r="DP231" s="303"/>
      <c r="DQ231" s="303"/>
      <c r="DR231" s="303"/>
      <c r="DS231" s="303"/>
      <c r="DT231" s="303"/>
      <c r="DU231" s="303"/>
      <c r="DV231" s="303"/>
      <c r="DW231" s="303"/>
      <c r="DX231" s="303"/>
      <c r="DY231" s="303"/>
      <c r="DZ231" s="303"/>
      <c r="EA231" s="303"/>
      <c r="EB231" s="303"/>
      <c r="EC231" s="303"/>
      <c r="ED231" s="303"/>
      <c r="EE231" s="303"/>
      <c r="EF231" s="303"/>
      <c r="EG231" s="303"/>
      <c r="EH231" s="303"/>
      <c r="EI231" s="303"/>
      <c r="EJ231" s="303"/>
      <c r="EK231" s="303"/>
      <c r="EL231" s="303"/>
      <c r="EM231" s="303"/>
      <c r="EN231" s="303"/>
      <c r="EO231" s="303"/>
      <c r="EP231" s="303"/>
      <c r="EQ231" s="303"/>
      <c r="ER231" s="303"/>
      <c r="ES231" s="303"/>
      <c r="ET231" s="303"/>
      <c r="EU231" s="303"/>
      <c r="EV231" s="303"/>
      <c r="EW231" s="303"/>
      <c r="EX231" s="303"/>
      <c r="EY231" s="303"/>
      <c r="EZ231" s="303"/>
      <c r="FA231" s="303"/>
      <c r="FB231" s="303"/>
      <c r="FC231" s="303"/>
      <c r="FD231" s="303"/>
      <c r="FE231" s="303"/>
      <c r="FF231" s="260"/>
      <c r="FH231" s="260"/>
      <c r="FI231" s="260"/>
      <c r="FJ231" s="260"/>
      <c r="FK231" s="260"/>
      <c r="FL231" s="260"/>
      <c r="FM231" s="260"/>
      <c r="FN231" s="260"/>
      <c r="FO231" s="260"/>
    </row>
    <row r="232" spans="1:171" ht="15.75" customHeight="1">
      <c r="A232" s="303"/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03"/>
      <c r="AD232" s="303"/>
      <c r="AE232" s="303"/>
      <c r="AF232" s="303"/>
      <c r="AG232" s="303"/>
      <c r="AH232" s="303"/>
      <c r="AI232" s="303"/>
      <c r="AJ232" s="303"/>
      <c r="AK232" s="303"/>
      <c r="AL232" s="303"/>
      <c r="AM232" s="303"/>
      <c r="AN232" s="303"/>
      <c r="AO232" s="303"/>
      <c r="AP232" s="303"/>
      <c r="AQ232" s="303"/>
      <c r="AR232" s="303"/>
      <c r="AS232" s="303"/>
      <c r="AT232" s="303"/>
      <c r="AU232" s="303"/>
      <c r="AV232" s="303"/>
      <c r="AW232" s="303"/>
      <c r="AX232" s="303"/>
      <c r="AY232" s="303"/>
      <c r="AZ232" s="303"/>
      <c r="BA232" s="303"/>
      <c r="BB232" s="303"/>
      <c r="BC232" s="303"/>
      <c r="BD232" s="303"/>
      <c r="BE232" s="303"/>
      <c r="BF232" s="303"/>
      <c r="BG232" s="303"/>
      <c r="BH232" s="303"/>
      <c r="BI232" s="303"/>
      <c r="BJ232" s="303"/>
      <c r="BK232" s="303"/>
      <c r="BL232" s="303"/>
      <c r="BM232" s="303"/>
      <c r="BN232" s="303"/>
      <c r="BO232" s="303"/>
      <c r="BP232" s="303"/>
      <c r="BQ232" s="303"/>
      <c r="BR232" s="303"/>
      <c r="BS232" s="303"/>
      <c r="BT232" s="303"/>
      <c r="BU232" s="303"/>
      <c r="BV232" s="303"/>
      <c r="BW232" s="303"/>
      <c r="BX232" s="303"/>
      <c r="BY232" s="303"/>
      <c r="BZ232" s="303"/>
      <c r="CA232" s="303"/>
      <c r="CB232" s="303"/>
      <c r="CC232" s="303"/>
      <c r="CD232" s="303"/>
      <c r="CE232" s="303"/>
      <c r="CF232" s="303"/>
      <c r="CG232" s="303"/>
      <c r="CH232" s="303"/>
      <c r="CI232" s="303"/>
      <c r="CJ232" s="303"/>
      <c r="CK232" s="303"/>
      <c r="CL232" s="303"/>
      <c r="CM232" s="303"/>
      <c r="CN232" s="303"/>
      <c r="CO232" s="303"/>
      <c r="CP232" s="303"/>
      <c r="CQ232" s="303"/>
      <c r="CR232" s="303"/>
      <c r="CS232" s="303"/>
      <c r="CT232" s="303"/>
      <c r="CU232" s="303"/>
      <c r="CV232" s="303"/>
      <c r="CW232" s="303"/>
      <c r="CX232" s="303"/>
      <c r="CY232" s="303"/>
      <c r="CZ232" s="303"/>
      <c r="DA232" s="303"/>
      <c r="DB232" s="303"/>
      <c r="DC232" s="303"/>
      <c r="DD232" s="303"/>
      <c r="DE232" s="303"/>
      <c r="DF232" s="303"/>
      <c r="DG232" s="303"/>
      <c r="DH232" s="303"/>
      <c r="DI232" s="303"/>
      <c r="DJ232" s="303"/>
      <c r="DK232" s="303"/>
      <c r="DL232" s="303"/>
      <c r="DM232" s="303"/>
      <c r="DN232" s="303"/>
      <c r="DO232" s="303"/>
      <c r="DP232" s="303"/>
      <c r="DQ232" s="303"/>
      <c r="DR232" s="303"/>
      <c r="DS232" s="303"/>
      <c r="DT232" s="303"/>
      <c r="DU232" s="303"/>
      <c r="DV232" s="303"/>
      <c r="DW232" s="303"/>
      <c r="DX232" s="303"/>
      <c r="DY232" s="303"/>
      <c r="DZ232" s="303"/>
      <c r="EA232" s="303"/>
      <c r="EB232" s="303"/>
      <c r="EC232" s="303"/>
      <c r="ED232" s="303"/>
      <c r="EE232" s="303"/>
      <c r="EF232" s="303"/>
      <c r="EG232" s="303"/>
      <c r="EH232" s="303"/>
      <c r="EI232" s="303"/>
      <c r="EJ232" s="303"/>
      <c r="EK232" s="303"/>
      <c r="EL232" s="303"/>
      <c r="EM232" s="303"/>
      <c r="EN232" s="303"/>
      <c r="EO232" s="303"/>
      <c r="EP232" s="303"/>
      <c r="EQ232" s="303"/>
      <c r="ER232" s="303"/>
      <c r="ES232" s="303"/>
      <c r="ET232" s="303"/>
      <c r="EU232" s="303"/>
      <c r="EV232" s="303"/>
      <c r="EW232" s="303"/>
      <c r="EX232" s="303"/>
      <c r="EY232" s="303"/>
      <c r="EZ232" s="303"/>
      <c r="FA232" s="303"/>
      <c r="FB232" s="303"/>
      <c r="FC232" s="303"/>
      <c r="FD232" s="303"/>
      <c r="FE232" s="303"/>
      <c r="FF232" s="260"/>
      <c r="FH232" s="260"/>
      <c r="FI232" s="260"/>
      <c r="FJ232" s="260"/>
      <c r="FK232" s="260"/>
      <c r="FL232" s="260"/>
      <c r="FM232" s="260"/>
      <c r="FN232" s="260"/>
      <c r="FO232" s="260"/>
    </row>
    <row r="233" spans="1:171" ht="15.75" customHeight="1">
      <c r="A233" s="303"/>
      <c r="B233" s="303"/>
      <c r="C233" s="303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  <c r="AA233" s="303"/>
      <c r="AB233" s="303"/>
      <c r="AC233" s="303"/>
      <c r="AD233" s="303"/>
      <c r="AE233" s="303"/>
      <c r="AF233" s="303"/>
      <c r="AG233" s="303"/>
      <c r="AH233" s="303"/>
      <c r="AI233" s="303"/>
      <c r="AJ233" s="303"/>
      <c r="AK233" s="303"/>
      <c r="AL233" s="303"/>
      <c r="AM233" s="303"/>
      <c r="AN233" s="303"/>
      <c r="AO233" s="303"/>
      <c r="AP233" s="303"/>
      <c r="AQ233" s="303"/>
      <c r="AR233" s="303"/>
      <c r="AS233" s="303"/>
      <c r="AT233" s="303"/>
      <c r="AU233" s="303"/>
      <c r="AV233" s="303"/>
      <c r="AW233" s="303"/>
      <c r="AX233" s="303"/>
      <c r="AY233" s="303"/>
      <c r="AZ233" s="303"/>
      <c r="BA233" s="303"/>
      <c r="BB233" s="303"/>
      <c r="BC233" s="303"/>
      <c r="BD233" s="303"/>
      <c r="BE233" s="303"/>
      <c r="BF233" s="303"/>
      <c r="BG233" s="303"/>
      <c r="BH233" s="303"/>
      <c r="BI233" s="303"/>
      <c r="BJ233" s="303"/>
      <c r="BK233" s="303"/>
      <c r="BL233" s="303"/>
      <c r="BM233" s="303"/>
      <c r="BN233" s="303"/>
      <c r="BO233" s="303"/>
      <c r="BP233" s="303"/>
      <c r="BQ233" s="303"/>
      <c r="BR233" s="303"/>
      <c r="BS233" s="303"/>
      <c r="BT233" s="303"/>
      <c r="BU233" s="303"/>
      <c r="BV233" s="303"/>
      <c r="BW233" s="303"/>
      <c r="BX233" s="303"/>
      <c r="BY233" s="303"/>
      <c r="BZ233" s="303"/>
      <c r="CA233" s="303"/>
      <c r="CB233" s="303"/>
      <c r="CC233" s="303"/>
      <c r="CD233" s="303"/>
      <c r="CE233" s="303"/>
      <c r="CF233" s="303"/>
      <c r="CG233" s="303"/>
      <c r="CH233" s="303"/>
      <c r="CI233" s="303"/>
      <c r="CJ233" s="303"/>
      <c r="CK233" s="303"/>
      <c r="CL233" s="303"/>
      <c r="CM233" s="303"/>
      <c r="CN233" s="303"/>
      <c r="CO233" s="303"/>
      <c r="CP233" s="303"/>
      <c r="CQ233" s="303"/>
      <c r="CR233" s="303"/>
      <c r="CS233" s="303"/>
      <c r="CT233" s="303"/>
      <c r="CU233" s="303"/>
      <c r="CV233" s="303"/>
      <c r="CW233" s="303"/>
      <c r="CX233" s="303"/>
      <c r="CY233" s="303"/>
      <c r="CZ233" s="303"/>
      <c r="DA233" s="303"/>
      <c r="DB233" s="303"/>
      <c r="DC233" s="303"/>
      <c r="DD233" s="303"/>
      <c r="DE233" s="303"/>
      <c r="DF233" s="303"/>
      <c r="DG233" s="303"/>
      <c r="DH233" s="303"/>
      <c r="DI233" s="303"/>
      <c r="DJ233" s="303"/>
      <c r="DK233" s="303"/>
      <c r="DL233" s="303"/>
      <c r="DM233" s="303"/>
      <c r="DN233" s="303"/>
      <c r="DO233" s="303"/>
      <c r="DP233" s="303"/>
      <c r="DQ233" s="303"/>
      <c r="DR233" s="303"/>
      <c r="DS233" s="303"/>
      <c r="DT233" s="303"/>
      <c r="DU233" s="303"/>
      <c r="DV233" s="303"/>
      <c r="DW233" s="303"/>
      <c r="DX233" s="303"/>
      <c r="DY233" s="303"/>
      <c r="DZ233" s="303"/>
      <c r="EA233" s="303"/>
      <c r="EB233" s="303"/>
      <c r="EC233" s="303"/>
      <c r="ED233" s="303"/>
      <c r="EE233" s="303"/>
      <c r="EF233" s="303"/>
      <c r="EG233" s="303"/>
      <c r="EH233" s="303"/>
      <c r="EI233" s="303"/>
      <c r="EJ233" s="303"/>
      <c r="EK233" s="303"/>
      <c r="EL233" s="303"/>
      <c r="EM233" s="303"/>
      <c r="EN233" s="303"/>
      <c r="EO233" s="303"/>
      <c r="EP233" s="303"/>
      <c r="EQ233" s="303"/>
      <c r="ER233" s="303"/>
      <c r="ES233" s="303"/>
      <c r="ET233" s="303"/>
      <c r="EU233" s="303"/>
      <c r="EV233" s="303"/>
      <c r="EW233" s="303"/>
      <c r="EX233" s="303"/>
      <c r="EY233" s="303"/>
      <c r="EZ233" s="303"/>
      <c r="FA233" s="303"/>
      <c r="FB233" s="303"/>
      <c r="FC233" s="303"/>
      <c r="FD233" s="303"/>
      <c r="FE233" s="303"/>
      <c r="FF233" s="260"/>
      <c r="FH233" s="260"/>
      <c r="FI233" s="260"/>
      <c r="FJ233" s="260"/>
      <c r="FK233" s="260"/>
      <c r="FL233" s="260"/>
      <c r="FM233" s="260"/>
      <c r="FN233" s="260"/>
      <c r="FO233" s="260"/>
    </row>
    <row r="234" spans="1:171" ht="15.75" customHeight="1">
      <c r="A234" s="303"/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  <c r="S234" s="303"/>
      <c r="T234" s="303"/>
      <c r="U234" s="303"/>
      <c r="V234" s="303"/>
      <c r="W234" s="303"/>
      <c r="X234" s="303"/>
      <c r="Y234" s="303"/>
      <c r="Z234" s="303"/>
      <c r="AA234" s="303"/>
      <c r="AB234" s="303"/>
      <c r="AC234" s="303"/>
      <c r="AD234" s="303"/>
      <c r="AE234" s="303"/>
      <c r="AF234" s="303"/>
      <c r="AG234" s="303"/>
      <c r="AH234" s="303"/>
      <c r="AI234" s="303"/>
      <c r="AJ234" s="303"/>
      <c r="AK234" s="303"/>
      <c r="AL234" s="303"/>
      <c r="AM234" s="303"/>
      <c r="AN234" s="303"/>
      <c r="AO234" s="303"/>
      <c r="AP234" s="303"/>
      <c r="AQ234" s="303"/>
      <c r="AR234" s="303"/>
      <c r="AS234" s="303"/>
      <c r="AT234" s="303"/>
      <c r="AU234" s="303"/>
      <c r="AV234" s="303"/>
      <c r="AW234" s="303"/>
      <c r="AX234" s="303"/>
      <c r="AY234" s="303"/>
      <c r="AZ234" s="303"/>
      <c r="BA234" s="303"/>
      <c r="BB234" s="303"/>
      <c r="BC234" s="303"/>
      <c r="BD234" s="303"/>
      <c r="BE234" s="303"/>
      <c r="BF234" s="303"/>
      <c r="BG234" s="303"/>
      <c r="BH234" s="303"/>
      <c r="BI234" s="303"/>
      <c r="BJ234" s="303"/>
      <c r="BK234" s="303"/>
      <c r="BL234" s="303"/>
      <c r="BM234" s="303"/>
      <c r="BN234" s="303"/>
      <c r="BO234" s="303"/>
      <c r="BP234" s="303"/>
      <c r="BQ234" s="303"/>
      <c r="BR234" s="303"/>
      <c r="BS234" s="303"/>
      <c r="BT234" s="303"/>
      <c r="BU234" s="303"/>
      <c r="BV234" s="303"/>
      <c r="BW234" s="303"/>
      <c r="BX234" s="303"/>
      <c r="BY234" s="303"/>
      <c r="BZ234" s="303"/>
      <c r="CA234" s="303"/>
      <c r="CB234" s="303"/>
      <c r="CC234" s="303"/>
      <c r="CD234" s="303"/>
      <c r="CE234" s="303"/>
      <c r="CF234" s="303"/>
      <c r="CG234" s="303"/>
      <c r="CH234" s="303"/>
      <c r="CI234" s="303"/>
      <c r="CJ234" s="303"/>
      <c r="CK234" s="303"/>
      <c r="CL234" s="303"/>
      <c r="CM234" s="303"/>
      <c r="CN234" s="303"/>
      <c r="CO234" s="303"/>
      <c r="CP234" s="303"/>
      <c r="CQ234" s="303"/>
      <c r="CR234" s="303"/>
      <c r="CS234" s="303"/>
      <c r="CT234" s="303"/>
      <c r="CU234" s="303"/>
      <c r="CV234" s="303"/>
      <c r="CW234" s="303"/>
      <c r="CX234" s="303"/>
      <c r="CY234" s="303"/>
      <c r="CZ234" s="303"/>
      <c r="DA234" s="303"/>
      <c r="DB234" s="303"/>
      <c r="DC234" s="303"/>
      <c r="DD234" s="303"/>
      <c r="DE234" s="303"/>
      <c r="DF234" s="303"/>
      <c r="DG234" s="303"/>
      <c r="DH234" s="303"/>
      <c r="DI234" s="303"/>
      <c r="DJ234" s="303"/>
      <c r="DK234" s="303"/>
      <c r="DL234" s="303"/>
      <c r="DM234" s="303"/>
      <c r="DN234" s="303"/>
      <c r="DO234" s="303"/>
      <c r="DP234" s="303"/>
      <c r="DQ234" s="303"/>
      <c r="DR234" s="303"/>
      <c r="DS234" s="303"/>
      <c r="DT234" s="303"/>
      <c r="DU234" s="303"/>
      <c r="DV234" s="303"/>
      <c r="DW234" s="303"/>
      <c r="DX234" s="303"/>
      <c r="DY234" s="303"/>
      <c r="DZ234" s="303"/>
      <c r="EA234" s="303"/>
      <c r="EB234" s="303"/>
      <c r="EC234" s="303"/>
      <c r="ED234" s="303"/>
      <c r="EE234" s="303"/>
      <c r="EF234" s="303"/>
      <c r="EG234" s="303"/>
      <c r="EH234" s="303"/>
      <c r="EI234" s="303"/>
      <c r="EJ234" s="303"/>
      <c r="EK234" s="303"/>
      <c r="EL234" s="303"/>
      <c r="EM234" s="303"/>
      <c r="EN234" s="303"/>
      <c r="EO234" s="303"/>
      <c r="EP234" s="303"/>
      <c r="EQ234" s="303"/>
      <c r="ER234" s="303"/>
      <c r="ES234" s="303"/>
      <c r="ET234" s="303"/>
      <c r="EU234" s="303"/>
      <c r="EV234" s="303"/>
      <c r="EW234" s="303"/>
      <c r="EX234" s="303"/>
      <c r="EY234" s="303"/>
      <c r="EZ234" s="303"/>
      <c r="FA234" s="303"/>
      <c r="FB234" s="303"/>
      <c r="FC234" s="303"/>
      <c r="FD234" s="303"/>
      <c r="FE234" s="303"/>
      <c r="FF234" s="260"/>
      <c r="FH234" s="260"/>
      <c r="FI234" s="260"/>
      <c r="FJ234" s="260"/>
      <c r="FK234" s="260"/>
      <c r="FL234" s="260"/>
      <c r="FM234" s="260"/>
      <c r="FN234" s="260"/>
      <c r="FO234" s="260"/>
    </row>
    <row r="235" spans="1:171" ht="15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3"/>
      <c r="O235" s="303"/>
      <c r="P235" s="303"/>
      <c r="Q235" s="303"/>
      <c r="R235" s="303"/>
      <c r="S235" s="303"/>
      <c r="T235" s="303"/>
      <c r="U235" s="303"/>
      <c r="V235" s="303"/>
      <c r="W235" s="303"/>
      <c r="X235" s="303"/>
      <c r="Y235" s="303"/>
      <c r="Z235" s="303"/>
      <c r="AA235" s="303"/>
      <c r="AB235" s="303"/>
      <c r="AC235" s="303"/>
      <c r="AD235" s="303"/>
      <c r="AE235" s="303"/>
      <c r="AF235" s="303"/>
      <c r="AG235" s="303"/>
      <c r="AH235" s="303"/>
      <c r="AI235" s="303"/>
      <c r="AJ235" s="303"/>
      <c r="AK235" s="303"/>
      <c r="AL235" s="303"/>
      <c r="AM235" s="303"/>
      <c r="AN235" s="303"/>
      <c r="AO235" s="303"/>
      <c r="AP235" s="303"/>
      <c r="AQ235" s="303"/>
      <c r="AR235" s="303"/>
      <c r="AS235" s="303"/>
      <c r="AT235" s="303"/>
      <c r="AU235" s="303"/>
      <c r="AV235" s="303"/>
      <c r="AW235" s="303"/>
      <c r="AX235" s="303"/>
      <c r="AY235" s="303"/>
      <c r="AZ235" s="303"/>
      <c r="BA235" s="303"/>
      <c r="BB235" s="303"/>
      <c r="BC235" s="303"/>
      <c r="BD235" s="303"/>
      <c r="BE235" s="303"/>
      <c r="BF235" s="303"/>
      <c r="BG235" s="303"/>
      <c r="BH235" s="303"/>
      <c r="BI235" s="303"/>
      <c r="BJ235" s="303"/>
      <c r="BK235" s="303"/>
      <c r="BL235" s="303"/>
      <c r="BM235" s="303"/>
      <c r="BN235" s="303"/>
      <c r="BO235" s="303"/>
      <c r="BP235" s="303"/>
      <c r="BQ235" s="303"/>
      <c r="BR235" s="303"/>
      <c r="BS235" s="303"/>
      <c r="BT235" s="303"/>
      <c r="BU235" s="303"/>
      <c r="BV235" s="303"/>
      <c r="BW235" s="303"/>
      <c r="BX235" s="303"/>
      <c r="BY235" s="303"/>
      <c r="BZ235" s="303"/>
      <c r="CA235" s="303"/>
      <c r="CB235" s="303"/>
      <c r="CC235" s="303"/>
      <c r="CD235" s="303"/>
      <c r="CE235" s="303"/>
      <c r="CF235" s="303"/>
      <c r="CG235" s="303"/>
      <c r="CH235" s="303"/>
      <c r="CI235" s="303"/>
      <c r="CJ235" s="303"/>
      <c r="CK235" s="303"/>
      <c r="CL235" s="303"/>
      <c r="CM235" s="303"/>
      <c r="CN235" s="303"/>
      <c r="CO235" s="303"/>
      <c r="CP235" s="303"/>
      <c r="CQ235" s="303"/>
      <c r="CR235" s="303"/>
      <c r="CS235" s="303"/>
      <c r="CT235" s="303"/>
      <c r="CU235" s="303"/>
      <c r="CV235" s="303"/>
      <c r="CW235" s="303"/>
      <c r="CX235" s="303"/>
      <c r="CY235" s="303"/>
      <c r="CZ235" s="303"/>
      <c r="DA235" s="303"/>
      <c r="DB235" s="303"/>
      <c r="DC235" s="303"/>
      <c r="DD235" s="303"/>
      <c r="DE235" s="303"/>
      <c r="DF235" s="303"/>
      <c r="DG235" s="303"/>
      <c r="DH235" s="303"/>
      <c r="DI235" s="303"/>
      <c r="DJ235" s="303"/>
      <c r="DK235" s="303"/>
      <c r="DL235" s="303"/>
      <c r="DM235" s="303"/>
      <c r="DN235" s="303"/>
      <c r="DO235" s="303"/>
      <c r="DP235" s="303"/>
      <c r="DQ235" s="303"/>
      <c r="DR235" s="303"/>
      <c r="DS235" s="303"/>
      <c r="DT235" s="303"/>
      <c r="DU235" s="303"/>
      <c r="DV235" s="303"/>
      <c r="DW235" s="303"/>
      <c r="DX235" s="303"/>
      <c r="DY235" s="303"/>
      <c r="DZ235" s="303"/>
      <c r="EA235" s="303"/>
      <c r="EB235" s="303"/>
      <c r="EC235" s="303"/>
      <c r="ED235" s="303"/>
      <c r="EE235" s="303"/>
      <c r="EF235" s="303"/>
      <c r="EG235" s="303"/>
      <c r="EH235" s="303"/>
      <c r="EI235" s="303"/>
      <c r="EJ235" s="303"/>
      <c r="EK235" s="303"/>
      <c r="EL235" s="303"/>
      <c r="EM235" s="303"/>
      <c r="EN235" s="303"/>
      <c r="EO235" s="303"/>
      <c r="EP235" s="303"/>
      <c r="EQ235" s="303"/>
      <c r="ER235" s="303"/>
      <c r="ES235" s="303"/>
      <c r="ET235" s="303"/>
      <c r="EU235" s="303"/>
      <c r="EV235" s="303"/>
      <c r="EW235" s="303"/>
      <c r="EX235" s="303"/>
      <c r="EY235" s="303"/>
      <c r="EZ235" s="303"/>
      <c r="FA235" s="303"/>
      <c r="FB235" s="303"/>
      <c r="FC235" s="303"/>
      <c r="FD235" s="303"/>
      <c r="FE235" s="303"/>
      <c r="FF235" s="260"/>
      <c r="FH235" s="260"/>
      <c r="FI235" s="260"/>
      <c r="FJ235" s="260"/>
      <c r="FK235" s="260"/>
      <c r="FL235" s="260"/>
      <c r="FM235" s="260"/>
      <c r="FN235" s="260"/>
      <c r="FO235" s="260"/>
    </row>
  </sheetData>
  <mergeCells count="14">
    <mergeCell ref="BO1:CB1"/>
    <mergeCell ref="A1:A3"/>
    <mergeCell ref="B1:B3"/>
    <mergeCell ref="H1:AF1"/>
    <mergeCell ref="AG1:BE1"/>
    <mergeCell ref="BF1:BN1"/>
    <mergeCell ref="FC1:FE1"/>
    <mergeCell ref="FG1:FN1"/>
    <mergeCell ref="CC1:CD1"/>
    <mergeCell ref="CE1:CP1"/>
    <mergeCell ref="CQ1:DD1"/>
    <mergeCell ref="DE1:DI1"/>
    <mergeCell ref="DJ1:EM1"/>
    <mergeCell ref="EN1:FB1"/>
  </mergeCells>
  <pageMargins left="0.7" right="0.7" top="0.75" bottom="0.75" header="0.3" footer="0.3"/>
  <ignoredErrors>
    <ignoredError sqref="A4:A35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FN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2578125" defaultRowHeight="1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0" width="11.7109375" style="26" customWidth="1"/>
    <col min="161" max="161" width="11.7109375" style="126" customWidth="1"/>
    <col min="162" max="162" width="11.7109375" style="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>
      <c r="A1" s="333" t="s">
        <v>56</v>
      </c>
      <c r="B1" s="333" t="s">
        <v>0</v>
      </c>
      <c r="C1" s="35"/>
      <c r="D1" s="35"/>
      <c r="E1" s="45"/>
      <c r="F1" s="45"/>
      <c r="G1" s="46"/>
      <c r="H1" s="330" t="s">
        <v>264</v>
      </c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  <c r="AG1" s="327" t="s">
        <v>349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9"/>
      <c r="BF1" s="318" t="s">
        <v>413</v>
      </c>
      <c r="BG1" s="319"/>
      <c r="BH1" s="319"/>
      <c r="BI1" s="319"/>
      <c r="BJ1" s="319"/>
      <c r="BK1" s="319"/>
      <c r="BL1" s="319"/>
      <c r="BM1" s="319"/>
      <c r="BN1" s="320"/>
      <c r="BO1" s="324" t="s">
        <v>414</v>
      </c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6"/>
      <c r="CC1" s="335" t="s">
        <v>415</v>
      </c>
      <c r="CD1" s="335"/>
      <c r="CE1" s="334" t="s">
        <v>416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18" t="s">
        <v>417</v>
      </c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  <c r="DE1" s="334" t="s">
        <v>418</v>
      </c>
      <c r="DF1" s="334"/>
      <c r="DG1" s="334"/>
      <c r="DH1" s="334"/>
      <c r="DI1" s="334"/>
      <c r="DJ1" s="318" t="s">
        <v>419</v>
      </c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20"/>
      <c r="EN1" s="324" t="s">
        <v>420</v>
      </c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6"/>
      <c r="FC1" s="339" t="s">
        <v>315</v>
      </c>
      <c r="FD1" s="340"/>
      <c r="FE1" s="341"/>
      <c r="FF1" s="179"/>
      <c r="FG1" s="336" t="s">
        <v>397</v>
      </c>
      <c r="FH1" s="337"/>
      <c r="FI1" s="337"/>
      <c r="FJ1" s="337"/>
      <c r="FK1" s="337"/>
      <c r="FL1" s="337"/>
      <c r="FM1" s="338"/>
      <c r="FN1" s="179"/>
    </row>
    <row r="2" spans="1:170" s="133" customFormat="1" ht="85.15" customHeight="1" thickBot="1">
      <c r="A2" s="333"/>
      <c r="B2" s="333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5.75" thickBot="1">
      <c r="A3" s="333"/>
      <c r="B3" s="333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37" t="s">
        <v>334</v>
      </c>
      <c r="AD3" s="37" t="s">
        <v>335</v>
      </c>
      <c r="AE3" s="37" t="s">
        <v>336</v>
      </c>
      <c r="AF3" s="177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64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159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40">
        <v>0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185" t="s">
        <v>57</v>
      </c>
      <c r="BN4" s="185" t="s">
        <v>57</v>
      </c>
      <c r="BO4" s="185" t="s">
        <v>57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185" t="s">
        <v>57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40">
        <v>0</v>
      </c>
      <c r="DC4" s="185" t="s">
        <v>57</v>
      </c>
      <c r="DD4" s="185" t="s">
        <v>57</v>
      </c>
      <c r="DE4" s="41">
        <v>1</v>
      </c>
      <c r="DF4" s="41">
        <v>1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185" t="s">
        <v>57</v>
      </c>
      <c r="DR4" s="41">
        <v>1</v>
      </c>
      <c r="DS4" s="185" t="s">
        <v>57</v>
      </c>
      <c r="DT4" s="185" t="s">
        <v>57</v>
      </c>
      <c r="DU4" s="41">
        <v>1</v>
      </c>
      <c r="DV4" s="41">
        <v>1</v>
      </c>
      <c r="DW4" s="40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0">
        <v>0</v>
      </c>
      <c r="ER4" s="40">
        <v>0</v>
      </c>
      <c r="ES4" s="40">
        <v>0</v>
      </c>
      <c r="ET4" s="41">
        <v>1</v>
      </c>
      <c r="EU4" s="47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30</v>
      </c>
      <c r="FD4" s="210">
        <f>(FC4/43)</f>
        <v>0.69767441860465118</v>
      </c>
      <c r="FE4" s="101">
        <f>RANK(FD4,$FD$4:$FD$35)</f>
        <v>2</v>
      </c>
      <c r="FF4" s="179"/>
      <c r="FG4" s="190"/>
      <c r="FH4" s="190"/>
      <c r="FI4" s="190"/>
      <c r="FJ4" s="190"/>
      <c r="FK4" s="202">
        <v>3345.4200036659281</v>
      </c>
      <c r="FL4" s="190"/>
      <c r="FM4" s="190"/>
      <c r="FN4" s="179"/>
    </row>
    <row r="5" spans="1:170" s="133" customFormat="1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42">
        <v>0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43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3">
        <v>1</v>
      </c>
      <c r="BJ5" s="67" t="s">
        <v>57</v>
      </c>
      <c r="BK5" s="42">
        <v>0</v>
      </c>
      <c r="BL5" s="43">
        <v>1</v>
      </c>
      <c r="BM5" s="67" t="s">
        <v>57</v>
      </c>
      <c r="BN5" s="67" t="s">
        <v>57</v>
      </c>
      <c r="BO5" s="67" t="s">
        <v>57</v>
      </c>
      <c r="BP5" s="43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43">
        <v>1</v>
      </c>
      <c r="BV5" s="42">
        <v>0</v>
      </c>
      <c r="BW5" s="43">
        <v>1</v>
      </c>
      <c r="BX5" s="43">
        <v>1</v>
      </c>
      <c r="BY5" s="43">
        <v>1</v>
      </c>
      <c r="BZ5" s="43">
        <v>1</v>
      </c>
      <c r="CA5" s="43">
        <v>1</v>
      </c>
      <c r="CB5" s="185" t="s">
        <v>57</v>
      </c>
      <c r="CC5" s="43">
        <v>1</v>
      </c>
      <c r="CD5" s="43">
        <v>1</v>
      </c>
      <c r="CE5" s="43">
        <v>1</v>
      </c>
      <c r="CF5" s="43">
        <v>1</v>
      </c>
      <c r="CG5" s="42">
        <v>0</v>
      </c>
      <c r="CH5" s="67" t="s">
        <v>57</v>
      </c>
      <c r="CI5" s="67" t="s">
        <v>57</v>
      </c>
      <c r="CJ5" s="67" t="s">
        <v>57</v>
      </c>
      <c r="CK5" s="43">
        <v>1</v>
      </c>
      <c r="CL5" s="67" t="s">
        <v>57</v>
      </c>
      <c r="CM5" s="42">
        <v>0</v>
      </c>
      <c r="CN5" s="42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67" t="s">
        <v>57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3">
        <v>1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3">
        <v>1</v>
      </c>
      <c r="DS5" s="67" t="s">
        <v>57</v>
      </c>
      <c r="DT5" s="67" t="s">
        <v>57</v>
      </c>
      <c r="DU5" s="43">
        <v>1</v>
      </c>
      <c r="DV5" s="42">
        <v>0</v>
      </c>
      <c r="DW5" s="42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2">
        <v>0</v>
      </c>
      <c r="EP5" s="42">
        <v>0</v>
      </c>
      <c r="EQ5" s="42">
        <v>0</v>
      </c>
      <c r="ER5" s="42">
        <v>0</v>
      </c>
      <c r="ES5" s="42">
        <v>0</v>
      </c>
      <c r="ET5" s="42">
        <v>0</v>
      </c>
      <c r="EU5" s="48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24</v>
      </c>
      <c r="FD5" s="210">
        <f t="shared" ref="FD5:FD35" si="1">(FC5/43)</f>
        <v>0.55813953488372092</v>
      </c>
      <c r="FE5" s="101">
        <f t="shared" ref="FE5:FE35" si="2">RANK(FD5,$FD$4:$FD$35)</f>
        <v>8</v>
      </c>
      <c r="FF5" s="179"/>
      <c r="FG5" s="190"/>
      <c r="FH5" s="190"/>
      <c r="FI5" s="190"/>
      <c r="FJ5" s="190"/>
      <c r="FK5" s="202">
        <v>8023.7580400035595</v>
      </c>
      <c r="FL5" s="190"/>
      <c r="FM5" s="190"/>
      <c r="FN5" s="179"/>
    </row>
    <row r="6" spans="1:170" s="133" customFormat="1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42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42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2">
        <v>0</v>
      </c>
      <c r="BM6" s="67" t="s">
        <v>57</v>
      </c>
      <c r="BN6" s="67" t="s">
        <v>57</v>
      </c>
      <c r="BO6" s="67" t="s">
        <v>57</v>
      </c>
      <c r="BP6" s="43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3">
        <v>1</v>
      </c>
      <c r="CA6" s="43">
        <v>1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43">
        <v>1</v>
      </c>
      <c r="CU6" s="42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2">
        <v>0</v>
      </c>
      <c r="DC6" s="67" t="s">
        <v>57</v>
      </c>
      <c r="DD6" s="185" t="s">
        <v>57</v>
      </c>
      <c r="DE6" s="43">
        <v>1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67" t="s">
        <v>57</v>
      </c>
      <c r="DQ6" s="67" t="s">
        <v>57</v>
      </c>
      <c r="DR6" s="42">
        <v>0</v>
      </c>
      <c r="DS6" s="67" t="s">
        <v>57</v>
      </c>
      <c r="DT6" s="67" t="s">
        <v>57</v>
      </c>
      <c r="DU6" s="42">
        <v>0</v>
      </c>
      <c r="DV6" s="42">
        <v>0</v>
      </c>
      <c r="DW6" s="42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8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9</v>
      </c>
      <c r="FD6" s="210">
        <f t="shared" si="1"/>
        <v>0.20930232558139536</v>
      </c>
      <c r="FE6" s="101">
        <f t="shared" si="2"/>
        <v>32</v>
      </c>
      <c r="FF6" s="179"/>
      <c r="FG6" s="190"/>
      <c r="FH6" s="190"/>
      <c r="FI6" s="190"/>
      <c r="FJ6" s="190"/>
      <c r="FK6" s="202">
        <v>2276.1429198602164</v>
      </c>
      <c r="FL6" s="190"/>
      <c r="FM6" s="190"/>
      <c r="FN6" s="179"/>
    </row>
    <row r="7" spans="1:170" s="133" customFormat="1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3">
        <v>1</v>
      </c>
      <c r="BL7" s="43">
        <v>1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2">
        <v>0</v>
      </c>
      <c r="BX7" s="43">
        <v>1</v>
      </c>
      <c r="BY7" s="42">
        <v>0</v>
      </c>
      <c r="BZ7" s="43">
        <v>1</v>
      </c>
      <c r="CA7" s="43">
        <v>1</v>
      </c>
      <c r="CB7" s="185" t="s">
        <v>57</v>
      </c>
      <c r="CC7" s="43">
        <v>1</v>
      </c>
      <c r="CD7" s="42">
        <v>0</v>
      </c>
      <c r="CE7" s="43">
        <v>1</v>
      </c>
      <c r="CF7" s="42">
        <v>0</v>
      </c>
      <c r="CG7" s="43">
        <v>1</v>
      </c>
      <c r="CH7" s="67" t="s">
        <v>57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42">
        <v>0</v>
      </c>
      <c r="CU7" s="42">
        <v>0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2">
        <v>0</v>
      </c>
      <c r="DW7" s="42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2">
        <v>0</v>
      </c>
      <c r="EQ7" s="42">
        <v>0</v>
      </c>
      <c r="ER7" s="43">
        <v>1</v>
      </c>
      <c r="ES7" s="42">
        <v>0</v>
      </c>
      <c r="ET7" s="42">
        <v>0</v>
      </c>
      <c r="EU7" s="49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23</v>
      </c>
      <c r="FD7" s="210">
        <f t="shared" si="1"/>
        <v>0.53488372093023251</v>
      </c>
      <c r="FE7" s="101">
        <f t="shared" si="2"/>
        <v>11</v>
      </c>
      <c r="FF7" s="179"/>
      <c r="FG7" s="190"/>
      <c r="FH7" s="190"/>
      <c r="FI7" s="190"/>
      <c r="FJ7" s="190"/>
      <c r="FK7" s="202">
        <v>0</v>
      </c>
      <c r="FL7" s="190"/>
      <c r="FM7" s="190"/>
      <c r="FN7" s="179"/>
    </row>
    <row r="8" spans="1:170" s="133" customFormat="1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42">
        <v>0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42">
        <v>0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43">
        <v>1</v>
      </c>
      <c r="BJ8" s="67" t="s">
        <v>57</v>
      </c>
      <c r="BK8" s="43">
        <v>1</v>
      </c>
      <c r="BL8" s="42">
        <v>0</v>
      </c>
      <c r="BM8" s="67" t="s">
        <v>57</v>
      </c>
      <c r="BN8" s="67" t="s">
        <v>57</v>
      </c>
      <c r="BO8" s="67" t="s">
        <v>57</v>
      </c>
      <c r="BP8" s="43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43">
        <v>1</v>
      </c>
      <c r="BV8" s="43">
        <v>1</v>
      </c>
      <c r="BW8" s="43">
        <v>1</v>
      </c>
      <c r="BX8" s="43">
        <v>1</v>
      </c>
      <c r="BY8" s="43">
        <v>1</v>
      </c>
      <c r="BZ8" s="43">
        <v>1</v>
      </c>
      <c r="CA8" s="43">
        <v>1</v>
      </c>
      <c r="CB8" s="185" t="s">
        <v>57</v>
      </c>
      <c r="CC8" s="43">
        <v>1</v>
      </c>
      <c r="CD8" s="42">
        <v>0</v>
      </c>
      <c r="CE8" s="42">
        <v>0</v>
      </c>
      <c r="CF8" s="42">
        <v>0</v>
      </c>
      <c r="CG8" s="42">
        <v>0</v>
      </c>
      <c r="CH8" s="67" t="s">
        <v>57</v>
      </c>
      <c r="CI8" s="67" t="s">
        <v>57</v>
      </c>
      <c r="CJ8" s="67" t="s">
        <v>57</v>
      </c>
      <c r="CK8" s="42">
        <v>0</v>
      </c>
      <c r="CL8" s="67" t="s">
        <v>57</v>
      </c>
      <c r="CM8" s="42">
        <v>0</v>
      </c>
      <c r="CN8" s="42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42">
        <v>0</v>
      </c>
      <c r="CU8" s="42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42">
        <v>0</v>
      </c>
      <c r="DC8" s="67" t="s">
        <v>57</v>
      </c>
      <c r="DD8" s="185" t="s">
        <v>57</v>
      </c>
      <c r="DE8" s="43">
        <v>1</v>
      </c>
      <c r="DF8" s="43">
        <v>1</v>
      </c>
      <c r="DG8" s="67" t="s">
        <v>57</v>
      </c>
      <c r="DH8" s="43">
        <v>1</v>
      </c>
      <c r="DI8" s="67" t="s">
        <v>57</v>
      </c>
      <c r="DJ8" s="42">
        <v>0</v>
      </c>
      <c r="DK8" s="42">
        <v>0</v>
      </c>
      <c r="DL8" s="43">
        <v>1</v>
      </c>
      <c r="DM8" s="42">
        <v>0</v>
      </c>
      <c r="DN8" s="42">
        <v>0</v>
      </c>
      <c r="DO8" s="42">
        <v>0</v>
      </c>
      <c r="DP8" s="67" t="s">
        <v>57</v>
      </c>
      <c r="DQ8" s="67" t="s">
        <v>57</v>
      </c>
      <c r="DR8" s="42">
        <v>0</v>
      </c>
      <c r="DS8" s="67" t="s">
        <v>57</v>
      </c>
      <c r="DT8" s="67" t="s">
        <v>57</v>
      </c>
      <c r="DU8" s="42">
        <v>0</v>
      </c>
      <c r="DV8" s="43">
        <v>1</v>
      </c>
      <c r="DW8" s="42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42">
        <v>0</v>
      </c>
      <c r="EP8" s="42">
        <v>0</v>
      </c>
      <c r="EQ8" s="42">
        <v>0</v>
      </c>
      <c r="ER8" s="42">
        <v>0</v>
      </c>
      <c r="ES8" s="42">
        <v>0</v>
      </c>
      <c r="ET8" s="43">
        <v>1</v>
      </c>
      <c r="EU8" s="49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18</v>
      </c>
      <c r="FD8" s="210">
        <f t="shared" si="1"/>
        <v>0.41860465116279072</v>
      </c>
      <c r="FE8" s="101">
        <f t="shared" si="2"/>
        <v>25</v>
      </c>
      <c r="FF8" s="179"/>
      <c r="FG8" s="190"/>
      <c r="FH8" s="190"/>
      <c r="FI8" s="190"/>
      <c r="FJ8" s="190"/>
      <c r="FK8" s="202">
        <v>10842.690329115041</v>
      </c>
      <c r="FL8" s="190"/>
      <c r="FM8" s="190"/>
      <c r="FN8" s="179"/>
    </row>
    <row r="9" spans="1:170" s="133" customFormat="1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43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43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43">
        <v>1</v>
      </c>
      <c r="BJ9" s="67" t="s">
        <v>57</v>
      </c>
      <c r="BK9" s="43">
        <v>1</v>
      </c>
      <c r="BL9" s="42">
        <v>0</v>
      </c>
      <c r="BM9" s="67" t="s">
        <v>57</v>
      </c>
      <c r="BN9" s="67" t="s">
        <v>57</v>
      </c>
      <c r="BO9" s="67" t="s">
        <v>57</v>
      </c>
      <c r="BP9" s="43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43">
        <v>1</v>
      </c>
      <c r="BV9" s="43">
        <v>1</v>
      </c>
      <c r="BW9" s="43">
        <v>1</v>
      </c>
      <c r="BX9" s="43">
        <v>1</v>
      </c>
      <c r="BY9" s="43">
        <v>1</v>
      </c>
      <c r="BZ9" s="43">
        <v>1</v>
      </c>
      <c r="CA9" s="43">
        <v>1</v>
      </c>
      <c r="CB9" s="185" t="s">
        <v>57</v>
      </c>
      <c r="CC9" s="43">
        <v>1</v>
      </c>
      <c r="CD9" s="43">
        <v>1</v>
      </c>
      <c r="CE9" s="43">
        <v>1</v>
      </c>
      <c r="CF9" s="42">
        <v>0</v>
      </c>
      <c r="CG9" s="43">
        <v>1</v>
      </c>
      <c r="CH9" s="67" t="s">
        <v>57</v>
      </c>
      <c r="CI9" s="67" t="s">
        <v>57</v>
      </c>
      <c r="CJ9" s="67" t="s">
        <v>57</v>
      </c>
      <c r="CK9" s="43">
        <v>1</v>
      </c>
      <c r="CL9" s="67" t="s">
        <v>57</v>
      </c>
      <c r="CM9" s="42">
        <v>0</v>
      </c>
      <c r="CN9" s="43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42">
        <v>0</v>
      </c>
      <c r="CU9" s="42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42">
        <v>0</v>
      </c>
      <c r="DC9" s="67" t="s">
        <v>57</v>
      </c>
      <c r="DD9" s="185" t="s">
        <v>57</v>
      </c>
      <c r="DE9" s="43">
        <v>1</v>
      </c>
      <c r="DF9" s="43">
        <v>1</v>
      </c>
      <c r="DG9" s="67" t="s">
        <v>57</v>
      </c>
      <c r="DH9" s="43">
        <v>1</v>
      </c>
      <c r="DI9" s="67" t="s">
        <v>57</v>
      </c>
      <c r="DJ9" s="42">
        <v>0</v>
      </c>
      <c r="DK9" s="42">
        <v>0</v>
      </c>
      <c r="DL9" s="43">
        <v>1</v>
      </c>
      <c r="DM9" s="43">
        <v>1</v>
      </c>
      <c r="DN9" s="43">
        <v>1</v>
      </c>
      <c r="DO9" s="42">
        <v>0</v>
      </c>
      <c r="DP9" s="67" t="s">
        <v>57</v>
      </c>
      <c r="DQ9" s="67" t="s">
        <v>57</v>
      </c>
      <c r="DR9" s="43">
        <v>1</v>
      </c>
      <c r="DS9" s="67" t="s">
        <v>57</v>
      </c>
      <c r="DT9" s="67" t="s">
        <v>57</v>
      </c>
      <c r="DU9" s="42">
        <v>0</v>
      </c>
      <c r="DV9" s="42">
        <v>0</v>
      </c>
      <c r="DW9" s="43">
        <v>1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42">
        <v>0</v>
      </c>
      <c r="EP9" s="42">
        <v>0</v>
      </c>
      <c r="EQ9" s="42">
        <v>0</v>
      </c>
      <c r="ER9" s="42">
        <v>0</v>
      </c>
      <c r="ES9" s="42">
        <v>0</v>
      </c>
      <c r="ET9" s="42">
        <v>0</v>
      </c>
      <c r="EU9" s="49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27</v>
      </c>
      <c r="FD9" s="210">
        <f t="shared" si="1"/>
        <v>0.62790697674418605</v>
      </c>
      <c r="FE9" s="101">
        <f t="shared" si="2"/>
        <v>6</v>
      </c>
      <c r="FF9" s="179"/>
      <c r="FG9" s="190"/>
      <c r="FH9" s="190"/>
      <c r="FI9" s="190"/>
      <c r="FJ9" s="190"/>
      <c r="FK9" s="202">
        <v>18033.364148920133</v>
      </c>
      <c r="FL9" s="190"/>
      <c r="FM9" s="190"/>
      <c r="FN9" s="179"/>
    </row>
    <row r="10" spans="1:170" s="133" customFormat="1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43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3">
        <v>1</v>
      </c>
      <c r="BJ10" s="67" t="s">
        <v>57</v>
      </c>
      <c r="BK10" s="43">
        <v>1</v>
      </c>
      <c r="BL10" s="42">
        <v>0</v>
      </c>
      <c r="BM10" s="67" t="s">
        <v>57</v>
      </c>
      <c r="BN10" s="67" t="s">
        <v>57</v>
      </c>
      <c r="BO10" s="67" t="s">
        <v>57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67" t="s">
        <v>57</v>
      </c>
      <c r="DD10" s="185" t="s">
        <v>57</v>
      </c>
      <c r="DE10" s="42">
        <v>0</v>
      </c>
      <c r="DF10" s="42">
        <v>0</v>
      </c>
      <c r="DG10" s="67" t="s">
        <v>57</v>
      </c>
      <c r="DH10" s="42">
        <v>0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3">
        <v>1</v>
      </c>
      <c r="DS10" s="67" t="s">
        <v>57</v>
      </c>
      <c r="DT10" s="67" t="s">
        <v>57</v>
      </c>
      <c r="DU10" s="42">
        <v>0</v>
      </c>
      <c r="DV10" s="42">
        <v>0</v>
      </c>
      <c r="DW10" s="42">
        <v>0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42">
        <v>0</v>
      </c>
      <c r="ER10" s="42">
        <v>0</v>
      </c>
      <c r="ES10" s="42">
        <v>0</v>
      </c>
      <c r="ET10" s="43">
        <v>1</v>
      </c>
      <c r="EU10" s="49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18</v>
      </c>
      <c r="FD10" s="210">
        <f t="shared" si="1"/>
        <v>0.41860465116279072</v>
      </c>
      <c r="FE10" s="101">
        <f t="shared" si="2"/>
        <v>25</v>
      </c>
      <c r="FF10" s="179"/>
      <c r="FG10" s="190"/>
      <c r="FH10" s="190"/>
      <c r="FI10" s="190"/>
      <c r="FJ10" s="190"/>
      <c r="FK10" s="202">
        <v>1846.7266824619567</v>
      </c>
      <c r="FL10" s="190"/>
      <c r="FM10" s="190"/>
      <c r="FN10" s="179"/>
    </row>
    <row r="11" spans="1:170" s="133" customFormat="1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3">
        <v>1</v>
      </c>
      <c r="BL11" s="42">
        <v>0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2">
        <v>0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2">
        <v>0</v>
      </c>
      <c r="CG11" s="42">
        <v>0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2">
        <v>0</v>
      </c>
      <c r="CN11" s="42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2">
        <v>0</v>
      </c>
      <c r="DK11" s="42">
        <v>0</v>
      </c>
      <c r="DL11" s="43">
        <v>1</v>
      </c>
      <c r="DM11" s="42">
        <v>0</v>
      </c>
      <c r="DN11" s="43">
        <v>1</v>
      </c>
      <c r="DO11" s="42">
        <v>0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2">
        <v>0</v>
      </c>
      <c r="DV11" s="43">
        <v>1</v>
      </c>
      <c r="DW11" s="42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8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24</v>
      </c>
      <c r="FD11" s="210">
        <f t="shared" si="1"/>
        <v>0.55813953488372092</v>
      </c>
      <c r="FE11" s="101">
        <f t="shared" si="2"/>
        <v>8</v>
      </c>
      <c r="FF11" s="179"/>
      <c r="FG11" s="190"/>
      <c r="FH11" s="190"/>
      <c r="FI11" s="190"/>
      <c r="FJ11" s="190"/>
      <c r="FK11" s="202">
        <v>1380.7640858587772</v>
      </c>
      <c r="FL11" s="190"/>
      <c r="FM11" s="190"/>
      <c r="FN11" s="179"/>
    </row>
    <row r="12" spans="1:170" s="133" customFormat="1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189" t="s">
        <v>57</v>
      </c>
      <c r="I12" s="43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2">
        <v>0</v>
      </c>
      <c r="BJ12" s="67" t="s">
        <v>57</v>
      </c>
      <c r="BK12" s="42">
        <v>0</v>
      </c>
      <c r="BL12" s="42">
        <v>0</v>
      </c>
      <c r="BM12" s="67" t="s">
        <v>57</v>
      </c>
      <c r="BN12" s="67" t="s">
        <v>57</v>
      </c>
      <c r="BO12" s="67" t="s">
        <v>57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67" t="s">
        <v>57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43">
        <v>1</v>
      </c>
      <c r="CU12" s="42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43">
        <v>1</v>
      </c>
      <c r="DC12" s="67" t="s">
        <v>57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67" t="s">
        <v>57</v>
      </c>
      <c r="DR12" s="42">
        <v>0</v>
      </c>
      <c r="DS12" s="67" t="s">
        <v>57</v>
      </c>
      <c r="DT12" s="67" t="s">
        <v>57</v>
      </c>
      <c r="DU12" s="42">
        <v>0</v>
      </c>
      <c r="DV12" s="42">
        <v>0</v>
      </c>
      <c r="DW12" s="42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3">
        <v>1</v>
      </c>
      <c r="EU12" s="49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20</v>
      </c>
      <c r="FD12" s="210">
        <f>(FC12/40)</f>
        <v>0.5</v>
      </c>
      <c r="FE12" s="101">
        <f t="shared" si="2"/>
        <v>14</v>
      </c>
      <c r="FF12" s="179"/>
      <c r="FG12" s="190"/>
      <c r="FH12" s="190"/>
      <c r="FI12" s="190"/>
      <c r="FJ12" s="190"/>
      <c r="FK12" s="202">
        <v>66223.03392414203</v>
      </c>
      <c r="FL12" s="190"/>
      <c r="FM12" s="190"/>
      <c r="FN12" s="179"/>
    </row>
    <row r="13" spans="1:170" s="133" customFormat="1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43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3">
        <v>1</v>
      </c>
      <c r="BL13" s="42">
        <v>0</v>
      </c>
      <c r="BM13" s="67" t="s">
        <v>57</v>
      </c>
      <c r="BN13" s="67" t="s">
        <v>57</v>
      </c>
      <c r="BO13" s="67" t="s">
        <v>57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3">
        <v>1</v>
      </c>
      <c r="CE13" s="42">
        <v>0</v>
      </c>
      <c r="CF13" s="42">
        <v>0</v>
      </c>
      <c r="CG13" s="42">
        <v>0</v>
      </c>
      <c r="CH13" s="67" t="s">
        <v>57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43">
        <v>1</v>
      </c>
      <c r="DC13" s="67" t="s">
        <v>57</v>
      </c>
      <c r="DD13" s="185" t="s">
        <v>57</v>
      </c>
      <c r="DE13" s="43">
        <v>1</v>
      </c>
      <c r="DF13" s="43">
        <v>1</v>
      </c>
      <c r="DG13" s="67" t="s">
        <v>57</v>
      </c>
      <c r="DH13" s="43">
        <v>1</v>
      </c>
      <c r="DI13" s="67" t="s">
        <v>57</v>
      </c>
      <c r="DJ13" s="43">
        <v>1</v>
      </c>
      <c r="DK13" s="42">
        <v>0</v>
      </c>
      <c r="DL13" s="43">
        <v>1</v>
      </c>
      <c r="DM13" s="42">
        <v>0</v>
      </c>
      <c r="DN13" s="43">
        <v>1</v>
      </c>
      <c r="DO13" s="43">
        <v>1</v>
      </c>
      <c r="DP13" s="67" t="s">
        <v>57</v>
      </c>
      <c r="DQ13" s="67" t="s">
        <v>57</v>
      </c>
      <c r="DR13" s="43">
        <v>1</v>
      </c>
      <c r="DS13" s="67" t="s">
        <v>57</v>
      </c>
      <c r="DT13" s="67" t="s">
        <v>57</v>
      </c>
      <c r="DU13" s="42">
        <v>0</v>
      </c>
      <c r="DV13" s="43">
        <v>1</v>
      </c>
      <c r="DW13" s="42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2">
        <v>0</v>
      </c>
      <c r="EP13" s="43">
        <v>1</v>
      </c>
      <c r="EQ13" s="42">
        <v>0</v>
      </c>
      <c r="ER13" s="42">
        <v>0</v>
      </c>
      <c r="ES13" s="42">
        <v>0</v>
      </c>
      <c r="ET13" s="42">
        <v>0</v>
      </c>
      <c r="EU13" s="49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28</v>
      </c>
      <c r="FD13" s="210">
        <f t="shared" si="1"/>
        <v>0.65116279069767447</v>
      </c>
      <c r="FE13" s="101">
        <f t="shared" si="2"/>
        <v>4</v>
      </c>
      <c r="FF13" s="179"/>
      <c r="FG13" s="190"/>
      <c r="FH13" s="190"/>
      <c r="FI13" s="190"/>
      <c r="FJ13" s="190"/>
      <c r="FK13" s="202">
        <v>4058.749760514685</v>
      </c>
      <c r="FL13" s="190"/>
      <c r="FM13" s="190"/>
      <c r="FN13" s="179"/>
    </row>
    <row r="14" spans="1:170" s="133" customFormat="1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43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3">
        <v>1</v>
      </c>
      <c r="BJ14" s="67" t="s">
        <v>57</v>
      </c>
      <c r="BK14" s="43">
        <v>1</v>
      </c>
      <c r="BL14" s="42">
        <v>0</v>
      </c>
      <c r="BM14" s="67" t="s">
        <v>57</v>
      </c>
      <c r="BN14" s="67" t="s">
        <v>57</v>
      </c>
      <c r="BO14" s="67" t="s">
        <v>57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67" t="s">
        <v>57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42">
        <v>0</v>
      </c>
      <c r="DC14" s="67" t="s">
        <v>57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67" t="s">
        <v>57</v>
      </c>
      <c r="DR14" s="42">
        <v>0</v>
      </c>
      <c r="DS14" s="67" t="s">
        <v>57</v>
      </c>
      <c r="DT14" s="67" t="s">
        <v>57</v>
      </c>
      <c r="DU14" s="42">
        <v>0</v>
      </c>
      <c r="DV14" s="42">
        <v>0</v>
      </c>
      <c r="DW14" s="42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2">
        <v>0</v>
      </c>
      <c r="EQ14" s="43">
        <v>1</v>
      </c>
      <c r="ER14" s="42">
        <v>0</v>
      </c>
      <c r="ES14" s="43">
        <v>1</v>
      </c>
      <c r="ET14" s="43">
        <v>1</v>
      </c>
      <c r="EU14" s="49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21</v>
      </c>
      <c r="FD14" s="210">
        <f t="shared" si="1"/>
        <v>0.48837209302325579</v>
      </c>
      <c r="FE14" s="101">
        <f t="shared" si="2"/>
        <v>15</v>
      </c>
      <c r="FF14" s="179"/>
      <c r="FG14" s="190"/>
      <c r="FH14" s="190"/>
      <c r="FI14" s="190"/>
      <c r="FJ14" s="190"/>
      <c r="FK14" s="202">
        <v>7734.3688365395155</v>
      </c>
      <c r="FL14" s="190"/>
      <c r="FM14" s="190"/>
      <c r="FN14" s="179"/>
    </row>
    <row r="15" spans="1:170" s="133" customFormat="1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43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43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43">
        <v>1</v>
      </c>
      <c r="BJ15" s="67" t="s">
        <v>57</v>
      </c>
      <c r="BK15" s="43">
        <v>1</v>
      </c>
      <c r="BL15" s="42">
        <v>0</v>
      </c>
      <c r="BM15" s="67" t="s">
        <v>57</v>
      </c>
      <c r="BN15" s="67" t="s">
        <v>57</v>
      </c>
      <c r="BO15" s="67" t="s">
        <v>57</v>
      </c>
      <c r="BP15" s="43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43">
        <v>1</v>
      </c>
      <c r="BV15" s="43">
        <v>1</v>
      </c>
      <c r="BW15" s="43">
        <v>1</v>
      </c>
      <c r="BX15" s="43">
        <v>1</v>
      </c>
      <c r="BY15" s="43">
        <v>1</v>
      </c>
      <c r="BZ15" s="43">
        <v>1</v>
      </c>
      <c r="CA15" s="43">
        <v>1</v>
      </c>
      <c r="CB15" s="185" t="s">
        <v>57</v>
      </c>
      <c r="CC15" s="43">
        <v>1</v>
      </c>
      <c r="CD15" s="42">
        <v>0</v>
      </c>
      <c r="CE15" s="42">
        <v>0</v>
      </c>
      <c r="CF15" s="42">
        <v>0</v>
      </c>
      <c r="CG15" s="43">
        <v>1</v>
      </c>
      <c r="CH15" s="67" t="s">
        <v>57</v>
      </c>
      <c r="CI15" s="67" t="s">
        <v>57</v>
      </c>
      <c r="CJ15" s="67" t="s">
        <v>57</v>
      </c>
      <c r="CK15" s="42">
        <v>0</v>
      </c>
      <c r="CL15" s="67" t="s">
        <v>57</v>
      </c>
      <c r="CM15" s="42">
        <v>0</v>
      </c>
      <c r="CN15" s="42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43">
        <v>1</v>
      </c>
      <c r="CU15" s="43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43">
        <v>1</v>
      </c>
      <c r="DC15" s="67" t="s">
        <v>57</v>
      </c>
      <c r="DD15" s="185" t="s">
        <v>57</v>
      </c>
      <c r="DE15" s="42">
        <v>0</v>
      </c>
      <c r="DF15" s="42">
        <v>0</v>
      </c>
      <c r="DG15" s="67" t="s">
        <v>57</v>
      </c>
      <c r="DH15" s="42">
        <v>0</v>
      </c>
      <c r="DI15" s="67" t="s">
        <v>57</v>
      </c>
      <c r="DJ15" s="42">
        <v>0</v>
      </c>
      <c r="DK15" s="42">
        <v>0</v>
      </c>
      <c r="DL15" s="42">
        <v>0</v>
      </c>
      <c r="DM15" s="43">
        <v>1</v>
      </c>
      <c r="DN15" s="42">
        <v>0</v>
      </c>
      <c r="DO15" s="42">
        <v>0</v>
      </c>
      <c r="DP15" s="67" t="s">
        <v>57</v>
      </c>
      <c r="DQ15" s="67" t="s">
        <v>57</v>
      </c>
      <c r="DR15" s="43">
        <v>1</v>
      </c>
      <c r="DS15" s="67" t="s">
        <v>57</v>
      </c>
      <c r="DT15" s="67" t="s">
        <v>57</v>
      </c>
      <c r="DU15" s="42">
        <v>0</v>
      </c>
      <c r="DV15" s="42">
        <v>0</v>
      </c>
      <c r="DW15" s="43">
        <v>1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42">
        <v>0</v>
      </c>
      <c r="EP15" s="42">
        <v>0</v>
      </c>
      <c r="EQ15" s="42">
        <v>0</v>
      </c>
      <c r="ER15" s="42">
        <v>0</v>
      </c>
      <c r="ES15" s="42">
        <v>0</v>
      </c>
      <c r="ET15" s="43">
        <v>1</v>
      </c>
      <c r="EU15" s="48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21</v>
      </c>
      <c r="FD15" s="210">
        <f t="shared" si="1"/>
        <v>0.48837209302325579</v>
      </c>
      <c r="FE15" s="101">
        <f t="shared" si="2"/>
        <v>15</v>
      </c>
      <c r="FF15" s="179"/>
      <c r="FG15" s="190"/>
      <c r="FH15" s="190"/>
      <c r="FI15" s="190"/>
      <c r="FJ15" s="190"/>
      <c r="FK15" s="202">
        <v>3471.4164681303168</v>
      </c>
      <c r="FL15" s="190"/>
      <c r="FM15" s="190"/>
      <c r="FN15" s="179"/>
    </row>
    <row r="16" spans="1:170" s="133" customFormat="1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43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67" t="s">
        <v>57</v>
      </c>
      <c r="BN16" s="67" t="s">
        <v>57</v>
      </c>
      <c r="BO16" s="67" t="s">
        <v>57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67" t="s">
        <v>57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42">
        <v>0</v>
      </c>
      <c r="DC16" s="67" t="s">
        <v>57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67" t="s">
        <v>57</v>
      </c>
      <c r="DQ16" s="67" t="s">
        <v>57</v>
      </c>
      <c r="DR16" s="42">
        <v>0</v>
      </c>
      <c r="DS16" s="67" t="s">
        <v>57</v>
      </c>
      <c r="DT16" s="67" t="s">
        <v>57</v>
      </c>
      <c r="DU16" s="42">
        <v>0</v>
      </c>
      <c r="DV16" s="42">
        <v>0</v>
      </c>
      <c r="DW16" s="42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0</v>
      </c>
      <c r="EU16" s="49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17</v>
      </c>
      <c r="FD16" s="210">
        <f t="shared" si="1"/>
        <v>0.39534883720930231</v>
      </c>
      <c r="FE16" s="101">
        <f t="shared" si="2"/>
        <v>29</v>
      </c>
      <c r="FF16" s="179"/>
      <c r="FG16" s="190"/>
      <c r="FH16" s="190"/>
      <c r="FI16" s="190"/>
      <c r="FJ16" s="190"/>
      <c r="FK16" s="202">
        <v>5429.1476659508699</v>
      </c>
      <c r="FL16" s="190"/>
      <c r="FM16" s="190"/>
      <c r="FN16" s="179"/>
    </row>
    <row r="17" spans="1:170" s="133" customFormat="1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42">
        <v>0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3">
        <v>1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2">
        <v>0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2">
        <v>0</v>
      </c>
      <c r="DV17" s="43">
        <v>1</v>
      </c>
      <c r="DW17" s="43">
        <v>1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3">
        <v>1</v>
      </c>
      <c r="EP17" s="42">
        <v>0</v>
      </c>
      <c r="EQ17" s="42">
        <v>0</v>
      </c>
      <c r="ER17" s="43">
        <v>1</v>
      </c>
      <c r="ES17" s="42">
        <v>0</v>
      </c>
      <c r="ET17" s="42">
        <v>0</v>
      </c>
      <c r="EU17" s="48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31</v>
      </c>
      <c r="FD17" s="210">
        <f t="shared" si="1"/>
        <v>0.72093023255813948</v>
      </c>
      <c r="FE17" s="101">
        <f t="shared" si="2"/>
        <v>1</v>
      </c>
      <c r="FF17" s="179"/>
      <c r="FG17" s="190"/>
      <c r="FH17" s="190"/>
      <c r="FI17" s="190"/>
      <c r="FJ17" s="190"/>
      <c r="FK17" s="202">
        <v>21348.842053489083</v>
      </c>
      <c r="FL17" s="190"/>
      <c r="FM17" s="190"/>
      <c r="FN17" s="179"/>
    </row>
    <row r="18" spans="1:170" s="133" customFormat="1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43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2">
        <v>0</v>
      </c>
      <c r="BJ18" s="67" t="s">
        <v>57</v>
      </c>
      <c r="BK18" s="43">
        <v>1</v>
      </c>
      <c r="BL18" s="42">
        <v>0</v>
      </c>
      <c r="BM18" s="67" t="s">
        <v>57</v>
      </c>
      <c r="BN18" s="67" t="s">
        <v>57</v>
      </c>
      <c r="BO18" s="67" t="s">
        <v>57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2">
        <v>0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67" t="s">
        <v>57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43">
        <v>1</v>
      </c>
      <c r="CU18" s="43">
        <v>1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43">
        <v>1</v>
      </c>
      <c r="DC18" s="67" t="s">
        <v>57</v>
      </c>
      <c r="DD18" s="185" t="s">
        <v>57</v>
      </c>
      <c r="DE18" s="43">
        <v>1</v>
      </c>
      <c r="DF18" s="43">
        <v>1</v>
      </c>
      <c r="DG18" s="67" t="s">
        <v>57</v>
      </c>
      <c r="DH18" s="43">
        <v>1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67" t="s">
        <v>57</v>
      </c>
      <c r="DQ18" s="67" t="s">
        <v>57</v>
      </c>
      <c r="DR18" s="42">
        <v>0</v>
      </c>
      <c r="DS18" s="67" t="s">
        <v>57</v>
      </c>
      <c r="DT18" s="67" t="s">
        <v>57</v>
      </c>
      <c r="DU18" s="42">
        <v>0</v>
      </c>
      <c r="DV18" s="42">
        <v>0</v>
      </c>
      <c r="DW18" s="43">
        <v>1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2">
        <v>0</v>
      </c>
      <c r="EU18" s="49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23</v>
      </c>
      <c r="FD18" s="210">
        <f t="shared" si="1"/>
        <v>0.53488372093023251</v>
      </c>
      <c r="FE18" s="101">
        <f t="shared" si="2"/>
        <v>11</v>
      </c>
      <c r="FF18" s="179"/>
      <c r="FG18" s="190"/>
      <c r="FH18" s="190"/>
      <c r="FI18" s="190"/>
      <c r="FJ18" s="190"/>
      <c r="FK18" s="202">
        <v>40142.058373815817</v>
      </c>
      <c r="FL18" s="190"/>
      <c r="FM18" s="190"/>
      <c r="FN18" s="179"/>
    </row>
    <row r="19" spans="1:170" s="133" customFormat="1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43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2">
        <v>0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3">
        <v>1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42">
        <v>0</v>
      </c>
      <c r="DW19" s="42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2">
        <v>0</v>
      </c>
      <c r="ES19" s="43">
        <v>1</v>
      </c>
      <c r="ET19" s="42">
        <v>0</v>
      </c>
      <c r="EU19" s="48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18</v>
      </c>
      <c r="FD19" s="210">
        <f t="shared" si="1"/>
        <v>0.41860465116279072</v>
      </c>
      <c r="FE19" s="101">
        <f t="shared" si="2"/>
        <v>25</v>
      </c>
      <c r="FF19" s="179"/>
      <c r="FG19" s="190"/>
      <c r="FH19" s="190"/>
      <c r="FI19" s="190"/>
      <c r="FJ19" s="190"/>
      <c r="FK19" s="202">
        <v>10117.475690679628</v>
      </c>
      <c r="FL19" s="190"/>
      <c r="FM19" s="190"/>
      <c r="FN19" s="179"/>
    </row>
    <row r="20" spans="1:170" s="133" customFormat="1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42">
        <v>0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2">
        <v>0</v>
      </c>
      <c r="BJ20" s="67" t="s">
        <v>57</v>
      </c>
      <c r="BK20" s="43">
        <v>1</v>
      </c>
      <c r="BL20" s="42">
        <v>0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67" t="s">
        <v>57</v>
      </c>
      <c r="DD20" s="185" t="s">
        <v>57</v>
      </c>
      <c r="DE20" s="43">
        <v>1</v>
      </c>
      <c r="DF20" s="42">
        <v>0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2">
        <v>0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2">
        <v>0</v>
      </c>
      <c r="EQ20" s="42">
        <v>0</v>
      </c>
      <c r="ER20" s="42">
        <v>0</v>
      </c>
      <c r="ES20" s="42">
        <v>0</v>
      </c>
      <c r="ET20" s="42">
        <v>0</v>
      </c>
      <c r="EU20" s="49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21</v>
      </c>
      <c r="FD20" s="210">
        <f t="shared" si="1"/>
        <v>0.48837209302325579</v>
      </c>
      <c r="FE20" s="101">
        <f t="shared" si="2"/>
        <v>15</v>
      </c>
      <c r="FF20" s="179"/>
      <c r="FG20" s="190"/>
      <c r="FH20" s="190"/>
      <c r="FI20" s="190"/>
      <c r="FJ20" s="190"/>
      <c r="FK20" s="202">
        <v>200.77508049672028</v>
      </c>
      <c r="FL20" s="190"/>
      <c r="FM20" s="190"/>
      <c r="FN20" s="179"/>
    </row>
    <row r="21" spans="1:170" s="133" customFormat="1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42">
        <v>0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2">
        <v>0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3">
        <v>1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2">
        <v>0</v>
      </c>
      <c r="EQ21" s="42">
        <v>0</v>
      </c>
      <c r="ER21" s="42">
        <v>0</v>
      </c>
      <c r="ES21" s="42">
        <v>0</v>
      </c>
      <c r="ET21" s="43">
        <v>1</v>
      </c>
      <c r="EU21" s="49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28</v>
      </c>
      <c r="FD21" s="210">
        <f t="shared" si="1"/>
        <v>0.65116279069767447</v>
      </c>
      <c r="FE21" s="101">
        <f t="shared" si="2"/>
        <v>4</v>
      </c>
      <c r="FF21" s="179"/>
      <c r="FG21" s="190"/>
      <c r="FH21" s="190"/>
      <c r="FI21" s="190"/>
      <c r="FJ21" s="190"/>
      <c r="FK21" s="202">
        <v>2603.6111167314457</v>
      </c>
      <c r="FL21" s="190"/>
      <c r="FM21" s="190"/>
      <c r="FN21" s="179"/>
    </row>
    <row r="22" spans="1:170" s="133" customFormat="1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43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43">
        <v>1</v>
      </c>
      <c r="CU22" s="42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2">
        <v>0</v>
      </c>
      <c r="DO22" s="42">
        <v>0</v>
      </c>
      <c r="DP22" s="67" t="s">
        <v>57</v>
      </c>
      <c r="DQ22" s="67" t="s">
        <v>57</v>
      </c>
      <c r="DR22" s="43">
        <v>1</v>
      </c>
      <c r="DS22" s="67" t="s">
        <v>57</v>
      </c>
      <c r="DT22" s="67" t="s">
        <v>57</v>
      </c>
      <c r="DU22" s="42">
        <v>0</v>
      </c>
      <c r="DV22" s="43">
        <v>1</v>
      </c>
      <c r="DW22" s="43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2">
        <v>0</v>
      </c>
      <c r="EP22" s="42">
        <v>0</v>
      </c>
      <c r="EQ22" s="42">
        <v>0</v>
      </c>
      <c r="ER22" s="43">
        <v>1</v>
      </c>
      <c r="ES22" s="42">
        <v>0</v>
      </c>
      <c r="ET22" s="42">
        <v>0</v>
      </c>
      <c r="EU22" s="49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24</v>
      </c>
      <c r="FD22" s="210">
        <f t="shared" si="1"/>
        <v>0.55813953488372092</v>
      </c>
      <c r="FE22" s="101">
        <f t="shared" si="2"/>
        <v>8</v>
      </c>
      <c r="FF22" s="179"/>
      <c r="FG22" s="190"/>
      <c r="FH22" s="190"/>
      <c r="FI22" s="190"/>
      <c r="FJ22" s="190"/>
      <c r="FK22" s="202">
        <v>13722.036271872168</v>
      </c>
      <c r="FL22" s="190"/>
      <c r="FM22" s="190"/>
      <c r="FN22" s="179"/>
    </row>
    <row r="23" spans="1:170" s="133" customFormat="1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43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2">
        <v>0</v>
      </c>
      <c r="BM23" s="67" t="s">
        <v>57</v>
      </c>
      <c r="BN23" s="67" t="s">
        <v>57</v>
      </c>
      <c r="BO23" s="67" t="s">
        <v>57</v>
      </c>
      <c r="BP23" s="42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42">
        <v>0</v>
      </c>
      <c r="DW23" s="42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42">
        <v>0</v>
      </c>
      <c r="ER23" s="43">
        <v>1</v>
      </c>
      <c r="ES23" s="42">
        <v>0</v>
      </c>
      <c r="ET23" s="42">
        <v>0</v>
      </c>
      <c r="EU23" s="49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14</v>
      </c>
      <c r="FD23" s="210">
        <f t="shared" si="1"/>
        <v>0.32558139534883723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5748.3953702826766</v>
      </c>
      <c r="FL23" s="190"/>
      <c r="FM23" s="190"/>
      <c r="FN23" s="179"/>
    </row>
    <row r="24" spans="1:170" s="133" customFormat="1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43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42">
        <v>0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67" t="s">
        <v>57</v>
      </c>
      <c r="DH24" s="42">
        <v>0</v>
      </c>
      <c r="DI24" s="67" t="s">
        <v>57</v>
      </c>
      <c r="DJ24" s="42">
        <v>0</v>
      </c>
      <c r="DK24" s="42">
        <v>0</v>
      </c>
      <c r="DL24" s="42">
        <v>0</v>
      </c>
      <c r="DM24" s="42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42">
        <v>0</v>
      </c>
      <c r="DW24" s="42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2">
        <v>0</v>
      </c>
      <c r="EP24" s="43">
        <v>1</v>
      </c>
      <c r="EQ24" s="42">
        <v>0</v>
      </c>
      <c r="ER24" s="43">
        <v>1</v>
      </c>
      <c r="ES24" s="42">
        <v>0</v>
      </c>
      <c r="ET24" s="42">
        <v>0</v>
      </c>
      <c r="EU24" s="49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21</v>
      </c>
      <c r="FD24" s="210">
        <f t="shared" si="1"/>
        <v>0.48837209302325579</v>
      </c>
      <c r="FE24" s="101">
        <f t="shared" si="2"/>
        <v>15</v>
      </c>
      <c r="FF24" s="179"/>
      <c r="FG24" s="190"/>
      <c r="FH24" s="190"/>
      <c r="FI24" s="190"/>
      <c r="FJ24" s="190"/>
      <c r="FK24" s="202">
        <v>8046.0509011274144</v>
      </c>
      <c r="FL24" s="190"/>
      <c r="FM24" s="190"/>
      <c r="FN24" s="179"/>
    </row>
    <row r="25" spans="1:170" s="133" customFormat="1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42">
        <v>0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42">
        <v>0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3">
        <v>1</v>
      </c>
      <c r="BJ25" s="67" t="s">
        <v>57</v>
      </c>
      <c r="BK25" s="42">
        <v>0</v>
      </c>
      <c r="BL25" s="42">
        <v>0</v>
      </c>
      <c r="BM25" s="67" t="s">
        <v>57</v>
      </c>
      <c r="BN25" s="67" t="s">
        <v>57</v>
      </c>
      <c r="BO25" s="67" t="s">
        <v>57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3">
        <v>1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3">
        <v>1</v>
      </c>
      <c r="DK25" s="42">
        <v>0</v>
      </c>
      <c r="DL25" s="43">
        <v>1</v>
      </c>
      <c r="DM25" s="42">
        <v>0</v>
      </c>
      <c r="DN25" s="42">
        <v>0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42">
        <v>0</v>
      </c>
      <c r="DW25" s="42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3">
        <v>1</v>
      </c>
      <c r="EQ25" s="42">
        <v>0</v>
      </c>
      <c r="ER25" s="43">
        <v>1</v>
      </c>
      <c r="ES25" s="42">
        <v>0</v>
      </c>
      <c r="ET25" s="42">
        <v>0</v>
      </c>
      <c r="EU25" s="48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19</v>
      </c>
      <c r="FD25" s="210">
        <f t="shared" si="1"/>
        <v>0.44186046511627908</v>
      </c>
      <c r="FE25" s="101">
        <f t="shared" si="2"/>
        <v>23</v>
      </c>
      <c r="FF25" s="179"/>
      <c r="FG25" s="190"/>
      <c r="FH25" s="190"/>
      <c r="FI25" s="190"/>
      <c r="FJ25" s="190"/>
      <c r="FK25" s="202">
        <v>1921.4495663414787</v>
      </c>
      <c r="FL25" s="190"/>
      <c r="FM25" s="190"/>
      <c r="FN25" s="179"/>
    </row>
    <row r="26" spans="1:170" s="133" customFormat="1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43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2">
        <v>0</v>
      </c>
      <c r="BL26" s="42">
        <v>0</v>
      </c>
      <c r="BM26" s="67" t="s">
        <v>57</v>
      </c>
      <c r="BN26" s="67" t="s">
        <v>57</v>
      </c>
      <c r="BO26" s="67" t="s">
        <v>57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43">
        <v>1</v>
      </c>
      <c r="CU26" s="43">
        <v>1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2">
        <v>0</v>
      </c>
      <c r="DW26" s="42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2">
        <v>0</v>
      </c>
      <c r="EQ26" s="42">
        <v>0</v>
      </c>
      <c r="ER26" s="42">
        <v>0</v>
      </c>
      <c r="ES26" s="42">
        <v>0</v>
      </c>
      <c r="ET26" s="42">
        <v>0</v>
      </c>
      <c r="EU26" s="49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20</v>
      </c>
      <c r="FD26" s="210">
        <f t="shared" si="1"/>
        <v>0.46511627906976744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4112.3362254411513</v>
      </c>
      <c r="FL26" s="190"/>
      <c r="FM26" s="190"/>
      <c r="FN26" s="179"/>
    </row>
    <row r="27" spans="1:170" s="133" customFormat="1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42">
        <v>0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42">
        <v>0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2">
        <v>0</v>
      </c>
      <c r="BJ27" s="67" t="s">
        <v>57</v>
      </c>
      <c r="BK27" s="43">
        <v>1</v>
      </c>
      <c r="BL27" s="43">
        <v>1</v>
      </c>
      <c r="BM27" s="67" t="s">
        <v>57</v>
      </c>
      <c r="BN27" s="67" t="s">
        <v>57</v>
      </c>
      <c r="BO27" s="67" t="s">
        <v>57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43">
        <v>1</v>
      </c>
      <c r="CU27" s="42">
        <v>0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2">
        <v>0</v>
      </c>
      <c r="DC27" s="67" t="s">
        <v>57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42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2">
        <v>0</v>
      </c>
      <c r="DV27" s="42">
        <v>0</v>
      </c>
      <c r="DW27" s="42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42">
        <v>0</v>
      </c>
      <c r="ER27" s="42">
        <v>0</v>
      </c>
      <c r="ES27" s="42">
        <v>0</v>
      </c>
      <c r="ET27" s="42">
        <v>0</v>
      </c>
      <c r="EU27" s="48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18</v>
      </c>
      <c r="FD27" s="210">
        <f t="shared" si="1"/>
        <v>0.41860465116279072</v>
      </c>
      <c r="FE27" s="101">
        <f t="shared" si="2"/>
        <v>25</v>
      </c>
      <c r="FF27" s="179"/>
      <c r="FG27" s="190"/>
      <c r="FH27" s="190"/>
      <c r="FI27" s="190"/>
      <c r="FJ27" s="190"/>
      <c r="FK27" s="202">
        <v>5918.2391059700494</v>
      </c>
      <c r="FL27" s="190"/>
      <c r="FM27" s="190"/>
      <c r="FN27" s="179"/>
    </row>
    <row r="28" spans="1:170" s="133" customFormat="1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42">
        <v>0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67" t="s">
        <v>57</v>
      </c>
      <c r="DR28" s="42">
        <v>0</v>
      </c>
      <c r="DS28" s="67" t="s">
        <v>57</v>
      </c>
      <c r="DT28" s="67" t="s">
        <v>57</v>
      </c>
      <c r="DU28" s="43">
        <v>1</v>
      </c>
      <c r="DV28" s="43">
        <v>1</v>
      </c>
      <c r="DW28" s="42">
        <v>0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2">
        <v>0</v>
      </c>
      <c r="EP28" s="42">
        <v>0</v>
      </c>
      <c r="EQ28" s="42">
        <v>0</v>
      </c>
      <c r="ER28" s="43">
        <v>1</v>
      </c>
      <c r="ES28" s="43">
        <v>1</v>
      </c>
      <c r="ET28" s="43">
        <v>1</v>
      </c>
      <c r="EU28" s="48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29</v>
      </c>
      <c r="FD28" s="210">
        <f t="shared" si="1"/>
        <v>0.67441860465116277</v>
      </c>
      <c r="FE28" s="101">
        <f t="shared" si="2"/>
        <v>3</v>
      </c>
      <c r="FF28" s="179"/>
      <c r="FG28" s="190"/>
      <c r="FH28" s="190"/>
      <c r="FI28" s="190"/>
      <c r="FJ28" s="190"/>
      <c r="FK28" s="202">
        <v>3819.3244320444805</v>
      </c>
      <c r="FL28" s="190"/>
      <c r="FM28" s="190"/>
      <c r="FN28" s="179"/>
    </row>
    <row r="29" spans="1:170" s="133" customFormat="1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43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3">
        <v>1</v>
      </c>
      <c r="BJ29" s="67" t="s">
        <v>57</v>
      </c>
      <c r="BK29" s="43">
        <v>1</v>
      </c>
      <c r="BL29" s="42">
        <v>0</v>
      </c>
      <c r="BM29" s="67" t="s">
        <v>57</v>
      </c>
      <c r="BN29" s="67" t="s">
        <v>57</v>
      </c>
      <c r="BO29" s="67" t="s">
        <v>57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2">
        <v>0</v>
      </c>
      <c r="BW29" s="42">
        <v>0</v>
      </c>
      <c r="BX29" s="43">
        <v>1</v>
      </c>
      <c r="BY29" s="42">
        <v>0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43">
        <v>1</v>
      </c>
      <c r="CU29" s="42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2">
        <v>0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2">
        <v>0</v>
      </c>
      <c r="DV29" s="43">
        <v>1</v>
      </c>
      <c r="DW29" s="42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42">
        <v>0</v>
      </c>
      <c r="ER29" s="42">
        <v>0</v>
      </c>
      <c r="ES29" s="42">
        <v>0</v>
      </c>
      <c r="ET29" s="42">
        <v>0</v>
      </c>
      <c r="EU29" s="49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20</v>
      </c>
      <c r="FD29" s="210">
        <f t="shared" si="1"/>
        <v>0.46511627906976744</v>
      </c>
      <c r="FE29" s="101">
        <f t="shared" si="2"/>
        <v>20</v>
      </c>
      <c r="FF29" s="179"/>
      <c r="FG29" s="190"/>
      <c r="FH29" s="190"/>
      <c r="FI29" s="190"/>
      <c r="FJ29" s="190"/>
      <c r="FK29" s="202">
        <v>13334.433082119338</v>
      </c>
      <c r="FL29" s="190"/>
      <c r="FM29" s="190"/>
      <c r="FN29" s="179"/>
    </row>
    <row r="30" spans="1:170" s="133" customFormat="1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42">
        <v>0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3">
        <v>1</v>
      </c>
      <c r="BJ30" s="67" t="s">
        <v>57</v>
      </c>
      <c r="BK30" s="43">
        <v>1</v>
      </c>
      <c r="BL30" s="42">
        <v>0</v>
      </c>
      <c r="BM30" s="67" t="s">
        <v>57</v>
      </c>
      <c r="BN30" s="67" t="s">
        <v>57</v>
      </c>
      <c r="BO30" s="67" t="s">
        <v>57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3">
        <v>1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3">
        <v>1</v>
      </c>
      <c r="CD30" s="42">
        <v>0</v>
      </c>
      <c r="CE30" s="42">
        <v>0</v>
      </c>
      <c r="CF30" s="42">
        <v>0</v>
      </c>
      <c r="CG30" s="42">
        <v>0</v>
      </c>
      <c r="CH30" s="67" t="s">
        <v>57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43">
        <v>1</v>
      </c>
      <c r="CU30" s="42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3">
        <v>1</v>
      </c>
      <c r="DC30" s="67" t="s">
        <v>57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42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3">
        <v>1</v>
      </c>
      <c r="DS30" s="67" t="s">
        <v>57</v>
      </c>
      <c r="DT30" s="67" t="s">
        <v>57</v>
      </c>
      <c r="DU30" s="42">
        <v>0</v>
      </c>
      <c r="DV30" s="42">
        <v>0</v>
      </c>
      <c r="DW30" s="42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3">
        <v>1</v>
      </c>
      <c r="EQ30" s="42">
        <v>0</v>
      </c>
      <c r="ER30" s="42">
        <v>0</v>
      </c>
      <c r="ES30" s="42">
        <v>0</v>
      </c>
      <c r="ET30" s="42">
        <v>0</v>
      </c>
      <c r="EU30" s="48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20</v>
      </c>
      <c r="FD30" s="210">
        <f t="shared" si="1"/>
        <v>0.46511627906976744</v>
      </c>
      <c r="FE30" s="101">
        <f t="shared" si="2"/>
        <v>20</v>
      </c>
      <c r="FF30" s="179"/>
      <c r="FG30" s="190"/>
      <c r="FH30" s="190"/>
      <c r="FI30" s="190"/>
      <c r="FJ30" s="190"/>
      <c r="FK30" s="202">
        <v>2584.0630641334656</v>
      </c>
      <c r="FL30" s="190"/>
      <c r="FM30" s="190"/>
      <c r="FN30" s="179"/>
    </row>
    <row r="31" spans="1:170" s="133" customFormat="1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43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3">
        <v>1</v>
      </c>
      <c r="BJ31" s="67" t="s">
        <v>57</v>
      </c>
      <c r="BK31" s="42">
        <v>0</v>
      </c>
      <c r="BL31" s="42">
        <v>0</v>
      </c>
      <c r="BM31" s="67" t="s">
        <v>57</v>
      </c>
      <c r="BN31" s="67" t="s">
        <v>57</v>
      </c>
      <c r="BO31" s="67" t="s">
        <v>57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3">
        <v>1</v>
      </c>
      <c r="BZ31" s="43">
        <v>1</v>
      </c>
      <c r="CA31" s="43">
        <v>1</v>
      </c>
      <c r="CB31" s="185" t="s">
        <v>57</v>
      </c>
      <c r="CC31" s="43">
        <v>1</v>
      </c>
      <c r="CD31" s="42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43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42">
        <v>0</v>
      </c>
      <c r="DW31" s="42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2">
        <v>0</v>
      </c>
      <c r="EQ31" s="42">
        <v>0</v>
      </c>
      <c r="ER31" s="42">
        <v>0</v>
      </c>
      <c r="ES31" s="42">
        <v>0</v>
      </c>
      <c r="ET31" s="42">
        <v>0</v>
      </c>
      <c r="EU31" s="49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17</v>
      </c>
      <c r="FD31" s="210">
        <f t="shared" si="1"/>
        <v>0.39534883720930231</v>
      </c>
      <c r="FE31" s="101">
        <f t="shared" si="2"/>
        <v>29</v>
      </c>
      <c r="FF31" s="179"/>
      <c r="FG31" s="190"/>
      <c r="FH31" s="190"/>
      <c r="FI31" s="190"/>
      <c r="FJ31" s="190"/>
      <c r="FK31" s="202">
        <v>6751.9781789640292</v>
      </c>
      <c r="FL31" s="190"/>
      <c r="FM31" s="190"/>
      <c r="FN31" s="179"/>
    </row>
    <row r="32" spans="1:170" s="133" customFormat="1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43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2">
        <v>0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67" t="s">
        <v>57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42">
        <v>0</v>
      </c>
      <c r="DW32" s="42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2">
        <v>0</v>
      </c>
      <c r="EP32" s="43">
        <v>1</v>
      </c>
      <c r="EQ32" s="42">
        <v>0</v>
      </c>
      <c r="ER32" s="43">
        <v>1</v>
      </c>
      <c r="ES32" s="42">
        <v>0</v>
      </c>
      <c r="ET32" s="42">
        <v>0</v>
      </c>
      <c r="EU32" s="49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19</v>
      </c>
      <c r="FD32" s="210">
        <f>(FC32/40)</f>
        <v>0.47499999999999998</v>
      </c>
      <c r="FE32" s="101">
        <f t="shared" si="2"/>
        <v>19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42">
        <v>0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2">
        <v>0</v>
      </c>
      <c r="BM33" s="67" t="s">
        <v>57</v>
      </c>
      <c r="BN33" s="67" t="s">
        <v>57</v>
      </c>
      <c r="BO33" s="67" t="s">
        <v>57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67" t="s">
        <v>57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2">
        <v>0</v>
      </c>
      <c r="DV33" s="42">
        <v>0</v>
      </c>
      <c r="DW33" s="42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2">
        <v>0</v>
      </c>
      <c r="EP33" s="42">
        <v>0</v>
      </c>
      <c r="EQ33" s="42">
        <v>0</v>
      </c>
      <c r="ER33" s="43">
        <v>1</v>
      </c>
      <c r="ES33" s="42">
        <v>0</v>
      </c>
      <c r="ET33" s="42">
        <v>0</v>
      </c>
      <c r="EU33" s="48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22</v>
      </c>
      <c r="FD33" s="210">
        <f t="shared" si="1"/>
        <v>0.51162790697674421</v>
      </c>
      <c r="FE33" s="101">
        <f t="shared" si="2"/>
        <v>13</v>
      </c>
      <c r="FF33" s="179"/>
      <c r="FG33" s="190"/>
      <c r="FH33" s="190"/>
      <c r="FI33" s="190"/>
      <c r="FJ33" s="190"/>
      <c r="FK33" s="202">
        <v>11211.456051218212</v>
      </c>
      <c r="FL33" s="190"/>
      <c r="FM33" s="190"/>
      <c r="FN33" s="179"/>
    </row>
    <row r="34" spans="1:170" s="133" customFormat="1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5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5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">
        <v>0</v>
      </c>
      <c r="BJ34" s="67" t="s">
        <v>57</v>
      </c>
      <c r="BK34" s="6">
        <v>0</v>
      </c>
      <c r="BL34" s="5">
        <v>1</v>
      </c>
      <c r="BM34" s="67" t="s">
        <v>57</v>
      </c>
      <c r="BN34" s="67" t="s">
        <v>57</v>
      </c>
      <c r="BO34" s="67" t="s">
        <v>57</v>
      </c>
      <c r="BP34" s="5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5">
        <v>1</v>
      </c>
      <c r="BV34" s="5">
        <v>1</v>
      </c>
      <c r="BW34" s="6">
        <v>0</v>
      </c>
      <c r="BX34" s="5">
        <v>1</v>
      </c>
      <c r="BY34" s="5">
        <v>1</v>
      </c>
      <c r="BZ34" s="5">
        <v>1</v>
      </c>
      <c r="CA34" s="5">
        <v>1</v>
      </c>
      <c r="CB34" s="185" t="s">
        <v>57</v>
      </c>
      <c r="CC34" s="5">
        <v>1</v>
      </c>
      <c r="CD34" s="6">
        <v>0</v>
      </c>
      <c r="CE34" s="5">
        <v>1</v>
      </c>
      <c r="CF34" s="6">
        <v>0</v>
      </c>
      <c r="CG34" s="6">
        <v>0</v>
      </c>
      <c r="CH34" s="67" t="s">
        <v>57</v>
      </c>
      <c r="CI34" s="67" t="s">
        <v>57</v>
      </c>
      <c r="CJ34" s="67" t="s">
        <v>57</v>
      </c>
      <c r="CK34" s="5">
        <v>1</v>
      </c>
      <c r="CL34" s="67" t="s">
        <v>57</v>
      </c>
      <c r="CM34" s="6">
        <v>0</v>
      </c>
      <c r="CN34" s="6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5">
        <v>1</v>
      </c>
      <c r="CU34" s="5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6">
        <v>0</v>
      </c>
      <c r="DC34" s="67" t="s">
        <v>57</v>
      </c>
      <c r="DD34" s="185" t="s">
        <v>57</v>
      </c>
      <c r="DE34" s="5">
        <v>1</v>
      </c>
      <c r="DF34" s="5">
        <v>1</v>
      </c>
      <c r="DG34" s="67" t="s">
        <v>57</v>
      </c>
      <c r="DH34" s="5">
        <v>1</v>
      </c>
      <c r="DI34" s="67" t="s">
        <v>57</v>
      </c>
      <c r="DJ34" s="6">
        <v>0</v>
      </c>
      <c r="DK34" s="6">
        <v>0</v>
      </c>
      <c r="DL34" s="5">
        <v>1</v>
      </c>
      <c r="DM34" s="6">
        <v>0</v>
      </c>
      <c r="DN34" s="5">
        <v>1</v>
      </c>
      <c r="DO34" s="6">
        <v>0</v>
      </c>
      <c r="DP34" s="67" t="s">
        <v>57</v>
      </c>
      <c r="DQ34" s="67" t="s">
        <v>57</v>
      </c>
      <c r="DR34" s="6">
        <v>0</v>
      </c>
      <c r="DS34" s="67" t="s">
        <v>57</v>
      </c>
      <c r="DT34" s="67" t="s">
        <v>57</v>
      </c>
      <c r="DU34" s="5">
        <v>1</v>
      </c>
      <c r="DV34" s="5">
        <v>1</v>
      </c>
      <c r="DW34" s="6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6">
        <v>0</v>
      </c>
      <c r="EP34" s="6">
        <v>0</v>
      </c>
      <c r="EQ34" s="42">
        <v>0</v>
      </c>
      <c r="ER34" s="5">
        <v>1</v>
      </c>
      <c r="ES34" s="5">
        <v>1</v>
      </c>
      <c r="ET34" s="5">
        <v>1</v>
      </c>
      <c r="EU34" s="50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26</v>
      </c>
      <c r="FD34" s="210">
        <f t="shared" si="1"/>
        <v>0.60465116279069764</v>
      </c>
      <c r="FE34" s="101">
        <f t="shared" si="2"/>
        <v>7</v>
      </c>
      <c r="FF34" s="179"/>
      <c r="FG34" s="190"/>
      <c r="FH34" s="190"/>
      <c r="FI34" s="190"/>
      <c r="FJ34" s="190"/>
      <c r="FK34" s="202">
        <v>2550.7213037150996</v>
      </c>
      <c r="FL34" s="190"/>
      <c r="FM34" s="190"/>
      <c r="FN34" s="179"/>
    </row>
    <row r="35" spans="1:170" s="133" customFormat="1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43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2">
        <v>0</v>
      </c>
      <c r="BM35" s="67" t="s">
        <v>57</v>
      </c>
      <c r="BN35" s="67" t="s">
        <v>57</v>
      </c>
      <c r="BO35" s="67" t="s">
        <v>57</v>
      </c>
      <c r="BP35" s="42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2">
        <v>0</v>
      </c>
      <c r="DK35" s="42">
        <v>0</v>
      </c>
      <c r="DL35" s="42">
        <v>0</v>
      </c>
      <c r="DM35" s="42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2">
        <v>0</v>
      </c>
      <c r="DS35" s="67" t="s">
        <v>57</v>
      </c>
      <c r="DT35" s="67" t="s">
        <v>57</v>
      </c>
      <c r="DU35" s="42">
        <v>0</v>
      </c>
      <c r="DV35" s="42">
        <v>0</v>
      </c>
      <c r="DW35" s="42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2">
        <v>0</v>
      </c>
      <c r="EQ35" s="42">
        <v>0</v>
      </c>
      <c r="ER35" s="43">
        <v>1</v>
      </c>
      <c r="ES35" s="43">
        <v>1</v>
      </c>
      <c r="ET35" s="42">
        <v>0</v>
      </c>
      <c r="EU35" s="49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19</v>
      </c>
      <c r="FD35" s="210">
        <f t="shared" si="1"/>
        <v>0.44186046511627908</v>
      </c>
      <c r="FE35" s="101">
        <f t="shared" si="2"/>
        <v>23</v>
      </c>
      <c r="FF35" s="179"/>
      <c r="FG35" s="190"/>
      <c r="FH35" s="190"/>
      <c r="FI35" s="190"/>
      <c r="FJ35" s="190"/>
      <c r="FK35" s="202">
        <v>679.37494274948517</v>
      </c>
      <c r="FL35" s="190"/>
      <c r="FM35" s="190"/>
      <c r="FN35" s="179"/>
    </row>
    <row r="36" spans="1:170" s="133" customFormat="1">
      <c r="A36" s="179"/>
      <c r="B36" s="179"/>
      <c r="C36" s="196"/>
      <c r="D36" s="196"/>
      <c r="E36" s="28"/>
      <c r="F36" s="28"/>
      <c r="G36" s="52"/>
      <c r="H36" s="197"/>
      <c r="I36" s="197"/>
      <c r="J36" s="197"/>
      <c r="K36" s="197"/>
      <c r="L36" s="197"/>
      <c r="M36" s="197"/>
      <c r="N36" s="197"/>
      <c r="O36" s="197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97"/>
      <c r="AD36" s="197"/>
      <c r="AE36" s="197"/>
      <c r="AF36" s="179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79"/>
      <c r="BG36" s="179"/>
      <c r="BH36" s="179"/>
      <c r="BI36" s="179"/>
      <c r="BJ36" s="179"/>
      <c r="BK36" s="179"/>
      <c r="BL36" s="179"/>
      <c r="BM36" s="179"/>
      <c r="BN36" s="134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98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34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34"/>
      <c r="EG36" s="134"/>
      <c r="EH36" s="134"/>
      <c r="EI36" s="134"/>
      <c r="EJ36" s="134"/>
      <c r="EK36" s="134"/>
      <c r="EL36" s="134"/>
      <c r="EM36" s="134"/>
      <c r="EN36" s="179"/>
      <c r="EO36" s="179"/>
      <c r="EP36" s="179"/>
      <c r="EQ36" s="179"/>
      <c r="ER36" s="179"/>
      <c r="ES36" s="179"/>
      <c r="ET36" s="179"/>
      <c r="EU36" s="179"/>
      <c r="EV36" s="134"/>
      <c r="EW36" s="134"/>
      <c r="EX36" s="134"/>
      <c r="EY36" s="134"/>
      <c r="EZ36" s="134"/>
      <c r="FA36" s="134"/>
      <c r="FB36" s="134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</row>
    <row r="37" spans="1:170" s="200" customFormat="1">
      <c r="A37" s="197"/>
      <c r="B37" s="197"/>
      <c r="C37" s="199"/>
      <c r="D37" s="199"/>
      <c r="E37" s="52"/>
      <c r="F37" s="52"/>
      <c r="G37" s="52"/>
      <c r="H37" s="197"/>
      <c r="I37" s="197"/>
      <c r="J37" s="197"/>
      <c r="K37" s="197"/>
      <c r="L37" s="197"/>
      <c r="M37" s="197"/>
      <c r="N37" s="197"/>
      <c r="O37" s="197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97"/>
      <c r="BG37" s="197"/>
      <c r="BH37" s="197"/>
      <c r="BI37" s="197"/>
      <c r="BJ37" s="197"/>
      <c r="BK37" s="197"/>
      <c r="BL37" s="197"/>
      <c r="BM37" s="197"/>
      <c r="BN37" s="134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34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34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34"/>
      <c r="EG37" s="134"/>
      <c r="EH37" s="134"/>
      <c r="EI37" s="134"/>
      <c r="EJ37" s="134"/>
      <c r="EK37" s="134"/>
      <c r="EL37" s="134"/>
      <c r="EM37" s="134"/>
      <c r="EN37" s="197"/>
      <c r="EO37" s="197"/>
      <c r="EP37" s="197"/>
      <c r="EQ37" s="197"/>
      <c r="ER37" s="197"/>
      <c r="ES37" s="197"/>
      <c r="ET37" s="197"/>
      <c r="EU37" s="197"/>
      <c r="EV37" s="134"/>
      <c r="EW37" s="134"/>
      <c r="EX37" s="134"/>
      <c r="EY37" s="134"/>
      <c r="EZ37" s="134"/>
      <c r="FA37" s="134"/>
      <c r="FB37" s="134"/>
      <c r="FC37" s="197"/>
      <c r="FD37" s="197"/>
      <c r="FE37" s="197"/>
      <c r="FF37" s="197"/>
      <c r="FG37" s="197"/>
      <c r="FH37" s="197"/>
      <c r="FI37" s="197"/>
      <c r="FJ37" s="197"/>
      <c r="FK37" s="197"/>
      <c r="FL37" s="197"/>
      <c r="FM37" s="197"/>
      <c r="FN37" s="197"/>
    </row>
    <row r="38" spans="1:170" s="200" customFormat="1">
      <c r="A38" s="197"/>
      <c r="B38" s="197"/>
      <c r="C38" s="199"/>
      <c r="D38" s="199"/>
      <c r="E38" s="52"/>
      <c r="F38" s="52"/>
      <c r="G38" s="52"/>
      <c r="H38" s="197"/>
      <c r="I38" s="197"/>
      <c r="J38" s="197"/>
      <c r="K38" s="197"/>
      <c r="L38" s="197"/>
      <c r="M38" s="197"/>
      <c r="N38" s="197"/>
      <c r="O38" s="197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97"/>
      <c r="BG38" s="197"/>
      <c r="BH38" s="197"/>
      <c r="BI38" s="197"/>
      <c r="BJ38" s="197"/>
      <c r="BK38" s="197"/>
      <c r="BL38" s="197"/>
      <c r="BM38" s="197"/>
      <c r="BN38" s="134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34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34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34"/>
      <c r="EG38" s="134"/>
      <c r="EH38" s="134"/>
      <c r="EI38" s="134"/>
      <c r="EJ38" s="134"/>
      <c r="EK38" s="134"/>
      <c r="EL38" s="134"/>
      <c r="EM38" s="134"/>
      <c r="EN38" s="197"/>
      <c r="EO38" s="197"/>
      <c r="EP38" s="197"/>
      <c r="EQ38" s="197"/>
      <c r="ER38" s="197"/>
      <c r="ES38" s="197"/>
      <c r="ET38" s="197"/>
      <c r="EU38" s="197"/>
      <c r="EV38" s="134"/>
      <c r="EW38" s="134"/>
      <c r="EX38" s="134"/>
      <c r="EY38" s="134"/>
      <c r="EZ38" s="134"/>
      <c r="FA38" s="134"/>
      <c r="FB38" s="134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</row>
    <row r="39" spans="1:170" s="3" customFormat="1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</row>
    <row r="40" spans="1:170" s="3" customFormat="1">
      <c r="A40" s="33"/>
      <c r="B40" s="33"/>
      <c r="C40" s="51"/>
      <c r="D40" s="51"/>
      <c r="E40" s="52"/>
      <c r="F40" s="52"/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</row>
    <row r="41" spans="1:170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CQ1:DD1"/>
    <mergeCell ref="DJ1:EM1"/>
    <mergeCell ref="FG1:FM1"/>
    <mergeCell ref="A1:A3"/>
    <mergeCell ref="B1:B3"/>
    <mergeCell ref="CC1:CD1"/>
    <mergeCell ref="BF1:BN1"/>
    <mergeCell ref="CE1:CP1"/>
    <mergeCell ref="DE1:DI1"/>
    <mergeCell ref="FC1:FE1"/>
    <mergeCell ref="EN1:FB1"/>
    <mergeCell ref="BO1:CB1"/>
    <mergeCell ref="H1:AF1"/>
  </mergeCells>
  <conditionalFormatting sqref="O5 O19:O21 O15:O17">
    <cfRule type="cellIs" dxfId="353" priority="138" operator="equal">
      <formula>"Ley de Ing."</formula>
    </cfRule>
  </conditionalFormatting>
  <conditionalFormatting sqref="O18">
    <cfRule type="cellIs" dxfId="352" priority="137" operator="equal">
      <formula>"Ley de Ing."</formula>
    </cfRule>
  </conditionalFormatting>
  <conditionalFormatting sqref="I19:I21 I15:I17">
    <cfRule type="cellIs" dxfId="351" priority="136" operator="equal">
      <formula>"Ley de Ing."</formula>
    </cfRule>
  </conditionalFormatting>
  <conditionalFormatting sqref="I5">
    <cfRule type="cellIs" dxfId="350" priority="135" operator="equal">
      <formula>"Ley de Ing."</formula>
    </cfRule>
  </conditionalFormatting>
  <conditionalFormatting sqref="I18">
    <cfRule type="cellIs" dxfId="349" priority="134" operator="equal">
      <formula>"Ley de Ing."</formula>
    </cfRule>
  </conditionalFormatting>
  <conditionalFormatting sqref="BI19:BI21 BI15:BI17">
    <cfRule type="cellIs" dxfId="348" priority="133" operator="equal">
      <formula>"Ley de Ing."</formula>
    </cfRule>
  </conditionalFormatting>
  <conditionalFormatting sqref="BI5">
    <cfRule type="cellIs" dxfId="347" priority="132" operator="equal">
      <formula>"Ley de Ing."</formula>
    </cfRule>
  </conditionalFormatting>
  <conditionalFormatting sqref="BI18">
    <cfRule type="cellIs" dxfId="346" priority="131" operator="equal">
      <formula>"Ley de Ing."</formula>
    </cfRule>
  </conditionalFormatting>
  <conditionalFormatting sqref="BL19:BL21 BL15:BL17">
    <cfRule type="cellIs" dxfId="345" priority="130" operator="equal">
      <formula>"Ley de Ing."</formula>
    </cfRule>
  </conditionalFormatting>
  <conditionalFormatting sqref="BL5">
    <cfRule type="cellIs" dxfId="344" priority="129" operator="equal">
      <formula>"Ley de Ing."</formula>
    </cfRule>
  </conditionalFormatting>
  <conditionalFormatting sqref="BL18">
    <cfRule type="cellIs" dxfId="343" priority="128" operator="equal">
      <formula>"Ley de Ing."</formula>
    </cfRule>
  </conditionalFormatting>
  <conditionalFormatting sqref="BK19:BK21 BK15:BK17">
    <cfRule type="cellIs" dxfId="342" priority="127" operator="equal">
      <formula>"Ley de Ing."</formula>
    </cfRule>
  </conditionalFormatting>
  <conditionalFormatting sqref="BK5">
    <cfRule type="cellIs" dxfId="341" priority="126" operator="equal">
      <formula>"Ley de Ing."</formula>
    </cfRule>
  </conditionalFormatting>
  <conditionalFormatting sqref="BK18">
    <cfRule type="cellIs" dxfId="340" priority="125" operator="equal">
      <formula>"Ley de Ing."</formula>
    </cfRule>
  </conditionalFormatting>
  <conditionalFormatting sqref="DE19:DF21 DE15:DF17">
    <cfRule type="cellIs" dxfId="339" priority="124" operator="equal">
      <formula>"Ley de Ing."</formula>
    </cfRule>
  </conditionalFormatting>
  <conditionalFormatting sqref="DE5">
    <cfRule type="cellIs" dxfId="338" priority="123" operator="equal">
      <formula>"Ley de Ing."</formula>
    </cfRule>
  </conditionalFormatting>
  <conditionalFormatting sqref="DE18">
    <cfRule type="cellIs" dxfId="337" priority="122" operator="equal">
      <formula>"Ley de Ing."</formula>
    </cfRule>
  </conditionalFormatting>
  <conditionalFormatting sqref="DF5">
    <cfRule type="cellIs" dxfId="336" priority="121" operator="equal">
      <formula>"Ley de Ing."</formula>
    </cfRule>
  </conditionalFormatting>
  <conditionalFormatting sqref="DF18">
    <cfRule type="cellIs" dxfId="335" priority="120" operator="equal">
      <formula>"Ley de Ing."</formula>
    </cfRule>
  </conditionalFormatting>
  <conditionalFormatting sqref="DH19:DH21 DH15:DH17">
    <cfRule type="cellIs" dxfId="334" priority="119" operator="equal">
      <formula>"Ley de Ing."</formula>
    </cfRule>
  </conditionalFormatting>
  <conditionalFormatting sqref="DH5">
    <cfRule type="cellIs" dxfId="333" priority="118" operator="equal">
      <formula>"Ley de Ing."</formula>
    </cfRule>
  </conditionalFormatting>
  <conditionalFormatting sqref="DH18">
    <cfRule type="cellIs" dxfId="332" priority="117" operator="equal">
      <formula>"Ley de Ing."</formula>
    </cfRule>
  </conditionalFormatting>
  <conditionalFormatting sqref="BP19:BP21 BP15:BP17">
    <cfRule type="cellIs" dxfId="331" priority="116" operator="equal">
      <formula>"Ley de Ing."</formula>
    </cfRule>
  </conditionalFormatting>
  <conditionalFormatting sqref="BP5">
    <cfRule type="cellIs" dxfId="330" priority="115" operator="equal">
      <formula>"Ley de Ing."</formula>
    </cfRule>
  </conditionalFormatting>
  <conditionalFormatting sqref="BP18">
    <cfRule type="cellIs" dxfId="329" priority="114" operator="equal">
      <formula>"Ley de Ing."</formula>
    </cfRule>
  </conditionalFormatting>
  <conditionalFormatting sqref="BZ19:CA21 BZ15:CA17">
    <cfRule type="cellIs" dxfId="328" priority="113" operator="equal">
      <formula>"Ley de Ing."</formula>
    </cfRule>
  </conditionalFormatting>
  <conditionalFormatting sqref="BZ5">
    <cfRule type="cellIs" dxfId="327" priority="112" operator="equal">
      <formula>"Ley de Ing."</formula>
    </cfRule>
  </conditionalFormatting>
  <conditionalFormatting sqref="BZ18">
    <cfRule type="cellIs" dxfId="326" priority="111" operator="equal">
      <formula>"Ley de Ing."</formula>
    </cfRule>
  </conditionalFormatting>
  <conditionalFormatting sqref="CA5">
    <cfRule type="cellIs" dxfId="325" priority="110" operator="equal">
      <formula>"Ley de Ing."</formula>
    </cfRule>
  </conditionalFormatting>
  <conditionalFormatting sqref="CA18">
    <cfRule type="cellIs" dxfId="324" priority="109" operator="equal">
      <formula>"Ley de Ing."</formula>
    </cfRule>
  </conditionalFormatting>
  <conditionalFormatting sqref="BU19:BY21 BU15:BY17">
    <cfRule type="cellIs" dxfId="323" priority="108" operator="equal">
      <formula>"Ley de Ing."</formula>
    </cfRule>
  </conditionalFormatting>
  <conditionalFormatting sqref="BU5">
    <cfRule type="cellIs" dxfId="322" priority="107" operator="equal">
      <formula>"Ley de Ing."</formula>
    </cfRule>
  </conditionalFormatting>
  <conditionalFormatting sqref="BU18">
    <cfRule type="cellIs" dxfId="321" priority="106" operator="equal">
      <formula>"Ley de Ing."</formula>
    </cfRule>
  </conditionalFormatting>
  <conditionalFormatting sqref="BV5">
    <cfRule type="cellIs" dxfId="320" priority="105" operator="equal">
      <formula>"Ley de Ing."</formula>
    </cfRule>
  </conditionalFormatting>
  <conditionalFormatting sqref="BV18">
    <cfRule type="cellIs" dxfId="319" priority="104" operator="equal">
      <formula>"Ley de Ing."</formula>
    </cfRule>
  </conditionalFormatting>
  <conditionalFormatting sqref="BW5">
    <cfRule type="cellIs" dxfId="318" priority="103" operator="equal">
      <formula>"Ley de Ing."</formula>
    </cfRule>
  </conditionalFormatting>
  <conditionalFormatting sqref="BW18">
    <cfRule type="cellIs" dxfId="317" priority="102" operator="equal">
      <formula>"Ley de Ing."</formula>
    </cfRule>
  </conditionalFormatting>
  <conditionalFormatting sqref="BX5">
    <cfRule type="cellIs" dxfId="316" priority="101" operator="equal">
      <formula>"Ley de Ing."</formula>
    </cfRule>
  </conditionalFormatting>
  <conditionalFormatting sqref="BX18">
    <cfRule type="cellIs" dxfId="315" priority="100" operator="equal">
      <formula>"Ley de Ing."</formula>
    </cfRule>
  </conditionalFormatting>
  <conditionalFormatting sqref="BY5">
    <cfRule type="cellIs" dxfId="314" priority="99" operator="equal">
      <formula>"Ley de Ing."</formula>
    </cfRule>
  </conditionalFormatting>
  <conditionalFormatting sqref="BY18">
    <cfRule type="cellIs" dxfId="313" priority="98" operator="equal">
      <formula>"Ley de Ing."</formula>
    </cfRule>
  </conditionalFormatting>
  <conditionalFormatting sqref="CE19:CE21 CE15:CE17">
    <cfRule type="cellIs" dxfId="312" priority="97" operator="equal">
      <formula>"Ley de Ing."</formula>
    </cfRule>
  </conditionalFormatting>
  <conditionalFormatting sqref="CE5">
    <cfRule type="cellIs" dxfId="311" priority="96" operator="equal">
      <formula>"Ley de Ing."</formula>
    </cfRule>
  </conditionalFormatting>
  <conditionalFormatting sqref="CE18">
    <cfRule type="cellIs" dxfId="310" priority="95" operator="equal">
      <formula>"Ley de Ing."</formula>
    </cfRule>
  </conditionalFormatting>
  <conditionalFormatting sqref="CF19:CF21 CF15:CF17">
    <cfRule type="cellIs" dxfId="309" priority="94" operator="equal">
      <formula>"Ley de Ing."</formula>
    </cfRule>
  </conditionalFormatting>
  <conditionalFormatting sqref="CF5">
    <cfRule type="cellIs" dxfId="308" priority="93" operator="equal">
      <formula>"Ley de Ing."</formula>
    </cfRule>
  </conditionalFormatting>
  <conditionalFormatting sqref="CF18">
    <cfRule type="cellIs" dxfId="307" priority="92" operator="equal">
      <formula>"Ley de Ing."</formula>
    </cfRule>
  </conditionalFormatting>
  <conditionalFormatting sqref="CG19:CG21 CG15:CG17">
    <cfRule type="cellIs" dxfId="306" priority="91" operator="equal">
      <formula>"Ley de Ing."</formula>
    </cfRule>
  </conditionalFormatting>
  <conditionalFormatting sqref="CG5">
    <cfRule type="cellIs" dxfId="305" priority="90" operator="equal">
      <formula>"Ley de Ing."</formula>
    </cfRule>
  </conditionalFormatting>
  <conditionalFormatting sqref="CG18">
    <cfRule type="cellIs" dxfId="304" priority="89" operator="equal">
      <formula>"Ley de Ing."</formula>
    </cfRule>
  </conditionalFormatting>
  <conditionalFormatting sqref="CK19:CK21 CK15:CK17">
    <cfRule type="cellIs" dxfId="303" priority="88" operator="equal">
      <formula>"Ley de Ing."</formula>
    </cfRule>
  </conditionalFormatting>
  <conditionalFormatting sqref="CK5">
    <cfRule type="cellIs" dxfId="302" priority="87" operator="equal">
      <formula>"Ley de Ing."</formula>
    </cfRule>
  </conditionalFormatting>
  <conditionalFormatting sqref="CK18">
    <cfRule type="cellIs" dxfId="301" priority="86" operator="equal">
      <formula>"Ley de Ing."</formula>
    </cfRule>
  </conditionalFormatting>
  <conditionalFormatting sqref="CM19:CM21 CM15:CM17">
    <cfRule type="cellIs" dxfId="300" priority="85" operator="equal">
      <formula>"Ley de Ing."</formula>
    </cfRule>
  </conditionalFormatting>
  <conditionalFormatting sqref="CM5">
    <cfRule type="cellIs" dxfId="299" priority="84" operator="equal">
      <formula>"Ley de Ing."</formula>
    </cfRule>
  </conditionalFormatting>
  <conditionalFormatting sqref="CM18">
    <cfRule type="cellIs" dxfId="298" priority="83" operator="equal">
      <formula>"Ley de Ing."</formula>
    </cfRule>
  </conditionalFormatting>
  <conditionalFormatting sqref="CN19:CN21 CN15:CN17">
    <cfRule type="cellIs" dxfId="297" priority="82" operator="equal">
      <formula>"Ley de Ing."</formula>
    </cfRule>
  </conditionalFormatting>
  <conditionalFormatting sqref="CN5">
    <cfRule type="cellIs" dxfId="296" priority="81" operator="equal">
      <formula>"Ley de Ing."</formula>
    </cfRule>
  </conditionalFormatting>
  <conditionalFormatting sqref="CN18">
    <cfRule type="cellIs" dxfId="295" priority="80" operator="equal">
      <formula>"Ley de Ing."</formula>
    </cfRule>
  </conditionalFormatting>
  <conditionalFormatting sqref="CT5 CT15:CT21">
    <cfRule type="cellIs" dxfId="294" priority="79" operator="equal">
      <formula>"Ley de Ing."</formula>
    </cfRule>
  </conditionalFormatting>
  <conditionalFormatting sqref="CU5 CU15:CU21">
    <cfRule type="cellIs" dxfId="293" priority="78" operator="equal">
      <formula>"Ley de Ing."</formula>
    </cfRule>
  </conditionalFormatting>
  <conditionalFormatting sqref="DB19:DB21 DB15:DB17">
    <cfRule type="cellIs" dxfId="292" priority="77" operator="equal">
      <formula>"Ley de Ing."</formula>
    </cfRule>
  </conditionalFormatting>
  <conditionalFormatting sqref="DB5">
    <cfRule type="cellIs" dxfId="291" priority="76" operator="equal">
      <formula>"Ley de Ing."</formula>
    </cfRule>
  </conditionalFormatting>
  <conditionalFormatting sqref="DB18">
    <cfRule type="cellIs" dxfId="290" priority="75" operator="equal">
      <formula>"Ley de Ing."</formula>
    </cfRule>
  </conditionalFormatting>
  <conditionalFormatting sqref="DJ19:DO21 DJ15:DO17">
    <cfRule type="cellIs" dxfId="289" priority="74" operator="equal">
      <formula>"Ley de Ing."</formula>
    </cfRule>
  </conditionalFormatting>
  <conditionalFormatting sqref="DJ5">
    <cfRule type="cellIs" dxfId="288" priority="73" operator="equal">
      <formula>"Ley de Ing."</formula>
    </cfRule>
  </conditionalFormatting>
  <conditionalFormatting sqref="DJ18">
    <cfRule type="cellIs" dxfId="287" priority="72" operator="equal">
      <formula>"Ley de Ing."</formula>
    </cfRule>
  </conditionalFormatting>
  <conditionalFormatting sqref="DK5">
    <cfRule type="cellIs" dxfId="286" priority="71" operator="equal">
      <formula>"Ley de Ing."</formula>
    </cfRule>
  </conditionalFormatting>
  <conditionalFormatting sqref="DK18">
    <cfRule type="cellIs" dxfId="285" priority="70" operator="equal">
      <formula>"Ley de Ing."</formula>
    </cfRule>
  </conditionalFormatting>
  <conditionalFormatting sqref="DL5">
    <cfRule type="cellIs" dxfId="284" priority="69" operator="equal">
      <formula>"Ley de Ing."</formula>
    </cfRule>
  </conditionalFormatting>
  <conditionalFormatting sqref="DL18">
    <cfRule type="cellIs" dxfId="283" priority="68" operator="equal">
      <formula>"Ley de Ing."</formula>
    </cfRule>
  </conditionalFormatting>
  <conditionalFormatting sqref="DM5">
    <cfRule type="cellIs" dxfId="282" priority="67" operator="equal">
      <formula>"Ley de Ing."</formula>
    </cfRule>
  </conditionalFormatting>
  <conditionalFormatting sqref="DM18">
    <cfRule type="cellIs" dxfId="281" priority="66" operator="equal">
      <formula>"Ley de Ing."</formula>
    </cfRule>
  </conditionalFormatting>
  <conditionalFormatting sqref="DN5">
    <cfRule type="cellIs" dxfId="280" priority="65" operator="equal">
      <formula>"Ley de Ing."</formula>
    </cfRule>
  </conditionalFormatting>
  <conditionalFormatting sqref="DN18">
    <cfRule type="cellIs" dxfId="279" priority="64" operator="equal">
      <formula>"Ley de Ing."</formula>
    </cfRule>
  </conditionalFormatting>
  <conditionalFormatting sqref="DO5">
    <cfRule type="cellIs" dxfId="278" priority="63" operator="equal">
      <formula>"Ley de Ing."</formula>
    </cfRule>
  </conditionalFormatting>
  <conditionalFormatting sqref="DO18">
    <cfRule type="cellIs" dxfId="277" priority="62" operator="equal">
      <formula>"Ley de Ing."</formula>
    </cfRule>
  </conditionalFormatting>
  <conditionalFormatting sqref="CC19:CD21 CC15:CD17">
    <cfRule type="cellIs" dxfId="276" priority="61" operator="equal">
      <formula>"Ley de Ing."</formula>
    </cfRule>
  </conditionalFormatting>
  <conditionalFormatting sqref="CC5">
    <cfRule type="cellIs" dxfId="275" priority="60" operator="equal">
      <formula>"Ley de Ing."</formula>
    </cfRule>
  </conditionalFormatting>
  <conditionalFormatting sqref="CC18">
    <cfRule type="cellIs" dxfId="274" priority="59" operator="equal">
      <formula>"Ley de Ing."</formula>
    </cfRule>
  </conditionalFormatting>
  <conditionalFormatting sqref="CD5">
    <cfRule type="cellIs" dxfId="273" priority="58" operator="equal">
      <formula>"Ley de Ing."</formula>
    </cfRule>
  </conditionalFormatting>
  <conditionalFormatting sqref="CD18">
    <cfRule type="cellIs" dxfId="272" priority="57" operator="equal">
      <formula>"Ley de Ing."</formula>
    </cfRule>
  </conditionalFormatting>
  <conditionalFormatting sqref="DR19:DR21 DR15:DR17">
    <cfRule type="cellIs" dxfId="271" priority="56" operator="equal">
      <formula>"Ley de Ing."</formula>
    </cfRule>
  </conditionalFormatting>
  <conditionalFormatting sqref="DR5">
    <cfRule type="cellIs" dxfId="270" priority="55" operator="equal">
      <formula>"Ley de Ing."</formula>
    </cfRule>
  </conditionalFormatting>
  <conditionalFormatting sqref="DR18">
    <cfRule type="cellIs" dxfId="269" priority="54" operator="equal">
      <formula>"Ley de Ing."</formula>
    </cfRule>
  </conditionalFormatting>
  <conditionalFormatting sqref="DU19:DW21 DU15:DW17">
    <cfRule type="cellIs" dxfId="268" priority="53" operator="equal">
      <formula>"Ley de Ing."</formula>
    </cfRule>
  </conditionalFormatting>
  <conditionalFormatting sqref="DU5">
    <cfRule type="cellIs" dxfId="267" priority="52" operator="equal">
      <formula>"Ley de Ing."</formula>
    </cfRule>
  </conditionalFormatting>
  <conditionalFormatting sqref="DU18">
    <cfRule type="cellIs" dxfId="266" priority="51" operator="equal">
      <formula>"Ley de Ing."</formula>
    </cfRule>
  </conditionalFormatting>
  <conditionalFormatting sqref="DV5">
    <cfRule type="cellIs" dxfId="265" priority="50" operator="equal">
      <formula>"Ley de Ing."</formula>
    </cfRule>
  </conditionalFormatting>
  <conditionalFormatting sqref="DV18">
    <cfRule type="cellIs" dxfId="264" priority="49" operator="equal">
      <formula>"Ley de Ing."</formula>
    </cfRule>
  </conditionalFormatting>
  <conditionalFormatting sqref="DW5">
    <cfRule type="cellIs" dxfId="263" priority="48" operator="equal">
      <formula>"Ley de Ing."</formula>
    </cfRule>
  </conditionalFormatting>
  <conditionalFormatting sqref="DW18">
    <cfRule type="cellIs" dxfId="262" priority="47" operator="equal">
      <formula>"Ley de Ing."</formula>
    </cfRule>
  </conditionalFormatting>
  <conditionalFormatting sqref="EO19:EP21 ER19:EU21 EO15:EP17 ER15:EU17">
    <cfRule type="cellIs" dxfId="261" priority="46" operator="equal">
      <formula>"Ley de Ing."</formula>
    </cfRule>
  </conditionalFormatting>
  <conditionalFormatting sqref="EO5">
    <cfRule type="cellIs" dxfId="260" priority="45" operator="equal">
      <formula>"Ley de Ing."</formula>
    </cfRule>
  </conditionalFormatting>
  <conditionalFormatting sqref="EO18">
    <cfRule type="cellIs" dxfId="259" priority="44" operator="equal">
      <formula>"Ley de Ing."</formula>
    </cfRule>
  </conditionalFormatting>
  <conditionalFormatting sqref="EP5">
    <cfRule type="cellIs" dxfId="258" priority="43" operator="equal">
      <formula>"Ley de Ing."</formula>
    </cfRule>
  </conditionalFormatting>
  <conditionalFormatting sqref="EP18">
    <cfRule type="cellIs" dxfId="257" priority="42" operator="equal">
      <formula>"Ley de Ing."</formula>
    </cfRule>
  </conditionalFormatting>
  <conditionalFormatting sqref="EQ5:ER5">
    <cfRule type="cellIs" dxfId="256" priority="41" operator="equal">
      <formula>"Ley de Ing."</formula>
    </cfRule>
  </conditionalFormatting>
  <conditionalFormatting sqref="ER18">
    <cfRule type="cellIs" dxfId="255" priority="40" operator="equal">
      <formula>"Ley de Ing."</formula>
    </cfRule>
  </conditionalFormatting>
  <conditionalFormatting sqref="ES5">
    <cfRule type="cellIs" dxfId="254" priority="39" operator="equal">
      <formula>"Ley de Ing."</formula>
    </cfRule>
  </conditionalFormatting>
  <conditionalFormatting sqref="ES18">
    <cfRule type="cellIs" dxfId="253" priority="38" operator="equal">
      <formula>"Ley de Ing."</formula>
    </cfRule>
  </conditionalFormatting>
  <conditionalFormatting sqref="ET5">
    <cfRule type="cellIs" dxfId="252" priority="37" operator="equal">
      <formula>"Ley de Ing."</formula>
    </cfRule>
  </conditionalFormatting>
  <conditionalFormatting sqref="ET18">
    <cfRule type="cellIs" dxfId="251" priority="36" operator="equal">
      <formula>"Ley de Ing."</formula>
    </cfRule>
  </conditionalFormatting>
  <conditionalFormatting sqref="EU5">
    <cfRule type="cellIs" dxfId="250" priority="35" operator="equal">
      <formula>"Ley de Ing."</formula>
    </cfRule>
  </conditionalFormatting>
  <conditionalFormatting sqref="EU18">
    <cfRule type="cellIs" dxfId="249" priority="34" operator="equal">
      <formula>"Ley de Ing."</formula>
    </cfRule>
  </conditionalFormatting>
  <conditionalFormatting sqref="P18:T18">
    <cfRule type="cellIs" dxfId="248" priority="33" operator="equal">
      <formula>"Ley de Ing."</formula>
    </cfRule>
  </conditionalFormatting>
  <conditionalFormatting sqref="U18">
    <cfRule type="cellIs" dxfId="247" priority="20" operator="equal">
      <formula>"Ley de Ing."</formula>
    </cfRule>
  </conditionalFormatting>
  <conditionalFormatting sqref="V18">
    <cfRule type="cellIs" dxfId="246" priority="19" operator="equal">
      <formula>"Ley de Ing."</formula>
    </cfRule>
  </conditionalFormatting>
  <conditionalFormatting sqref="W18">
    <cfRule type="cellIs" dxfId="245" priority="18" operator="equal">
      <formula>"Ley de Ing."</formula>
    </cfRule>
  </conditionalFormatting>
  <conditionalFormatting sqref="X18">
    <cfRule type="cellIs" dxfId="244" priority="17" operator="equal">
      <formula>"Ley de Ing."</formula>
    </cfRule>
  </conditionalFormatting>
  <conditionalFormatting sqref="Y18">
    <cfRule type="cellIs" dxfId="243" priority="16" operator="equal">
      <formula>"Ley de Ing."</formula>
    </cfRule>
  </conditionalFormatting>
  <conditionalFormatting sqref="Z18">
    <cfRule type="cellIs" dxfId="242" priority="15" operator="equal">
      <formula>"Ley de Ing."</formula>
    </cfRule>
  </conditionalFormatting>
  <conditionalFormatting sqref="AA18">
    <cfRule type="cellIs" dxfId="241" priority="14" operator="equal">
      <formula>"Ley de Ing."</formula>
    </cfRule>
  </conditionalFormatting>
  <conditionalFormatting sqref="AB18">
    <cfRule type="cellIs" dxfId="240" priority="13" operator="equal">
      <formula>"Ley de Ing."</formula>
    </cfRule>
  </conditionalFormatting>
  <conditionalFormatting sqref="AT18">
    <cfRule type="cellIs" dxfId="239" priority="12" operator="equal">
      <formula>"Ley de Ing."</formula>
    </cfRule>
  </conditionalFormatting>
  <conditionalFormatting sqref="AU18">
    <cfRule type="cellIs" dxfId="238" priority="11" operator="equal">
      <formula>"Ley de Ing."</formula>
    </cfRule>
  </conditionalFormatting>
  <conditionalFormatting sqref="AV18">
    <cfRule type="cellIs" dxfId="237" priority="10" operator="equal">
      <formula>"Ley de Ing."</formula>
    </cfRule>
  </conditionalFormatting>
  <conditionalFormatting sqref="AW18">
    <cfRule type="cellIs" dxfId="236" priority="9" operator="equal">
      <formula>"Ley de Ing."</formula>
    </cfRule>
  </conditionalFormatting>
  <conditionalFormatting sqref="AX18">
    <cfRule type="cellIs" dxfId="235" priority="8" operator="equal">
      <formula>"Ley de Ing."</formula>
    </cfRule>
  </conditionalFormatting>
  <conditionalFormatting sqref="AY18">
    <cfRule type="cellIs" dxfId="234" priority="7" operator="equal">
      <formula>"Ley de Ing."</formula>
    </cfRule>
  </conditionalFormatting>
  <conditionalFormatting sqref="AZ18">
    <cfRule type="cellIs" dxfId="233" priority="6" operator="equal">
      <formula>"Ley de Ing."</formula>
    </cfRule>
  </conditionalFormatting>
  <conditionalFormatting sqref="BA18">
    <cfRule type="cellIs" dxfId="232" priority="5" operator="equal">
      <formula>"Ley de Ing."</formula>
    </cfRule>
  </conditionalFormatting>
  <conditionalFormatting sqref="BB18">
    <cfRule type="cellIs" dxfId="231" priority="4" operator="equal">
      <formula>"Ley de Ing."</formula>
    </cfRule>
  </conditionalFormatting>
  <conditionalFormatting sqref="BC18">
    <cfRule type="cellIs" dxfId="230" priority="3" operator="equal">
      <formula>"Ley de Ing."</formula>
    </cfRule>
  </conditionalFormatting>
  <conditionalFormatting sqref="BD18">
    <cfRule type="cellIs" dxfId="229" priority="2" operator="equal">
      <formula>"Ley de Ing."</formula>
    </cfRule>
  </conditionalFormatting>
  <conditionalFormatting sqref="BE18">
    <cfRule type="cellIs" dxfId="228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" formula="1"/>
    <ignoredError sqref="A4:A3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N4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2578125" defaultRowHeight="1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>
      <c r="A1" s="333" t="s">
        <v>56</v>
      </c>
      <c r="B1" s="333" t="s">
        <v>0</v>
      </c>
      <c r="C1" s="35"/>
      <c r="D1" s="35"/>
      <c r="E1" s="45"/>
      <c r="F1" s="45"/>
      <c r="G1" s="46"/>
      <c r="H1" s="330" t="s">
        <v>264</v>
      </c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  <c r="AG1" s="327" t="s">
        <v>349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9"/>
      <c r="BF1" s="318" t="s">
        <v>413</v>
      </c>
      <c r="BG1" s="319"/>
      <c r="BH1" s="319"/>
      <c r="BI1" s="319"/>
      <c r="BJ1" s="319"/>
      <c r="BK1" s="319"/>
      <c r="BL1" s="319"/>
      <c r="BM1" s="319"/>
      <c r="BN1" s="320"/>
      <c r="BO1" s="324" t="s">
        <v>414</v>
      </c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6"/>
      <c r="CC1" s="335" t="s">
        <v>415</v>
      </c>
      <c r="CD1" s="335"/>
      <c r="CE1" s="334" t="s">
        <v>416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18" t="s">
        <v>417</v>
      </c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  <c r="DE1" s="334" t="s">
        <v>418</v>
      </c>
      <c r="DF1" s="334"/>
      <c r="DG1" s="334"/>
      <c r="DH1" s="334"/>
      <c r="DI1" s="334"/>
      <c r="DJ1" s="318" t="s">
        <v>419</v>
      </c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20"/>
      <c r="EN1" s="324" t="s">
        <v>420</v>
      </c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6"/>
      <c r="FC1" s="339" t="s">
        <v>315</v>
      </c>
      <c r="FD1" s="340"/>
      <c r="FE1" s="341"/>
      <c r="FF1" s="179"/>
      <c r="FG1" s="337" t="s">
        <v>397</v>
      </c>
      <c r="FH1" s="337"/>
      <c r="FI1" s="337"/>
      <c r="FJ1" s="337"/>
      <c r="FK1" s="337"/>
      <c r="FL1" s="337"/>
      <c r="FM1" s="337"/>
      <c r="FN1" s="179"/>
    </row>
    <row r="2" spans="1:170" s="133" customFormat="1" ht="85.15" customHeight="1" thickBot="1">
      <c r="A2" s="333"/>
      <c r="B2" s="333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16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5.75" thickBot="1">
      <c r="A3" s="333"/>
      <c r="B3" s="333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>
      <c r="A4" s="181" t="s">
        <v>157</v>
      </c>
      <c r="B4" s="131" t="s">
        <v>3</v>
      </c>
      <c r="C4" s="182"/>
      <c r="D4" s="182"/>
      <c r="E4" s="17"/>
      <c r="F4" s="17"/>
      <c r="G4" s="183"/>
      <c r="H4" s="184" t="s">
        <v>57</v>
      </c>
      <c r="I4" s="53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53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53">
        <v>1</v>
      </c>
      <c r="BJ4" s="185" t="s">
        <v>57</v>
      </c>
      <c r="BK4" s="53">
        <v>1</v>
      </c>
      <c r="BL4" s="53">
        <v>1</v>
      </c>
      <c r="BM4" s="185" t="s">
        <v>57</v>
      </c>
      <c r="BN4" s="185" t="s">
        <v>57</v>
      </c>
      <c r="BO4" s="185" t="s">
        <v>57</v>
      </c>
      <c r="BP4" s="53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53">
        <v>1</v>
      </c>
      <c r="BV4" s="53">
        <v>1</v>
      </c>
      <c r="BW4" s="53">
        <v>1</v>
      </c>
      <c r="BX4" s="53">
        <v>1</v>
      </c>
      <c r="BY4" s="54">
        <v>0</v>
      </c>
      <c r="BZ4" s="53">
        <v>1</v>
      </c>
      <c r="CA4" s="53">
        <v>1</v>
      </c>
      <c r="CB4" s="185" t="s">
        <v>57</v>
      </c>
      <c r="CC4" s="53">
        <v>1</v>
      </c>
      <c r="CD4" s="53">
        <v>1</v>
      </c>
      <c r="CE4" s="53">
        <v>1</v>
      </c>
      <c r="CF4" s="54">
        <v>0</v>
      </c>
      <c r="CG4" s="53">
        <v>1</v>
      </c>
      <c r="CH4" s="185" t="s">
        <v>57</v>
      </c>
      <c r="CI4" s="185" t="s">
        <v>57</v>
      </c>
      <c r="CJ4" s="185" t="s">
        <v>57</v>
      </c>
      <c r="CK4" s="54">
        <v>0</v>
      </c>
      <c r="CL4" s="185" t="s">
        <v>57</v>
      </c>
      <c r="CM4" s="54">
        <v>0</v>
      </c>
      <c r="CN4" s="54">
        <v>0</v>
      </c>
      <c r="CO4" s="185" t="s">
        <v>57</v>
      </c>
      <c r="CP4" s="185" t="s">
        <v>57</v>
      </c>
      <c r="CQ4" s="185" t="s">
        <v>57</v>
      </c>
      <c r="CR4" s="185" t="s">
        <v>57</v>
      </c>
      <c r="CS4" s="185" t="s">
        <v>57</v>
      </c>
      <c r="CT4" s="53">
        <v>1</v>
      </c>
      <c r="CU4" s="53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54">
        <v>0</v>
      </c>
      <c r="DC4" s="185" t="s">
        <v>57</v>
      </c>
      <c r="DD4" s="185" t="s">
        <v>57</v>
      </c>
      <c r="DE4" s="53">
        <v>1</v>
      </c>
      <c r="DF4" s="53">
        <v>1</v>
      </c>
      <c r="DG4" s="185" t="s">
        <v>57</v>
      </c>
      <c r="DH4" s="53">
        <v>1</v>
      </c>
      <c r="DI4" s="185" t="s">
        <v>57</v>
      </c>
      <c r="DJ4" s="53">
        <v>1</v>
      </c>
      <c r="DK4" s="54">
        <v>0</v>
      </c>
      <c r="DL4" s="53">
        <v>1</v>
      </c>
      <c r="DM4" s="54">
        <v>0</v>
      </c>
      <c r="DN4" s="53">
        <v>1</v>
      </c>
      <c r="DO4" s="53">
        <v>1</v>
      </c>
      <c r="DP4" s="185" t="s">
        <v>57</v>
      </c>
      <c r="DQ4" s="185" t="s">
        <v>57</v>
      </c>
      <c r="DR4" s="53">
        <v>1</v>
      </c>
      <c r="DS4" s="185" t="s">
        <v>57</v>
      </c>
      <c r="DT4" s="185" t="s">
        <v>57</v>
      </c>
      <c r="DU4" s="53">
        <v>1</v>
      </c>
      <c r="DV4" s="53">
        <v>1</v>
      </c>
      <c r="DW4" s="54">
        <v>0</v>
      </c>
      <c r="DX4" s="185" t="s">
        <v>57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53">
        <v>1</v>
      </c>
      <c r="EP4" s="53">
        <v>1</v>
      </c>
      <c r="EQ4" s="54">
        <v>0</v>
      </c>
      <c r="ER4" s="54">
        <v>0</v>
      </c>
      <c r="ES4" s="53">
        <v>1</v>
      </c>
      <c r="ET4" s="53">
        <v>1</v>
      </c>
      <c r="EU4" s="54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32</v>
      </c>
      <c r="FD4" s="210">
        <f>(FC4/43)</f>
        <v>0.7441860465116279</v>
      </c>
      <c r="FE4" s="101">
        <f>RANK(FD4,$FD$4:$FD$35)</f>
        <v>2</v>
      </c>
      <c r="FF4" s="179"/>
      <c r="FG4" s="190"/>
      <c r="FH4" s="190"/>
      <c r="FI4" s="190"/>
      <c r="FJ4" s="190"/>
      <c r="FK4" s="202">
        <v>3005.1665783654889</v>
      </c>
      <c r="FL4" s="190"/>
      <c r="FM4" s="190"/>
      <c r="FN4" s="179"/>
    </row>
    <row r="5" spans="1:170" s="133" customFormat="1">
      <c r="A5" s="181" t="s">
        <v>158</v>
      </c>
      <c r="B5" s="129" t="s">
        <v>4</v>
      </c>
      <c r="C5" s="187"/>
      <c r="D5" s="187"/>
      <c r="E5" s="20"/>
      <c r="F5" s="21"/>
      <c r="G5" s="188"/>
      <c r="H5" s="189" t="s">
        <v>57</v>
      </c>
      <c r="I5" s="43">
        <v>1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43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2">
        <v>0</v>
      </c>
      <c r="BJ5" s="67" t="s">
        <v>57</v>
      </c>
      <c r="BK5" s="42">
        <v>0</v>
      </c>
      <c r="BL5" s="43">
        <v>1</v>
      </c>
      <c r="BM5" s="67" t="s">
        <v>57</v>
      </c>
      <c r="BN5" s="67" t="s">
        <v>57</v>
      </c>
      <c r="BO5" s="67" t="s">
        <v>57</v>
      </c>
      <c r="BP5" s="43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43">
        <v>1</v>
      </c>
      <c r="BV5" s="42">
        <v>0</v>
      </c>
      <c r="BW5" s="43">
        <v>1</v>
      </c>
      <c r="BX5" s="43">
        <v>1</v>
      </c>
      <c r="BY5" s="43">
        <v>1</v>
      </c>
      <c r="BZ5" s="43">
        <v>1</v>
      </c>
      <c r="CA5" s="43">
        <v>1</v>
      </c>
      <c r="CB5" s="185" t="s">
        <v>57</v>
      </c>
      <c r="CC5" s="43">
        <v>1</v>
      </c>
      <c r="CD5" s="43">
        <v>1</v>
      </c>
      <c r="CE5" s="42">
        <v>0</v>
      </c>
      <c r="CF5" s="42">
        <v>0</v>
      </c>
      <c r="CG5" s="42">
        <v>0</v>
      </c>
      <c r="CH5" s="67" t="s">
        <v>57</v>
      </c>
      <c r="CI5" s="67" t="s">
        <v>57</v>
      </c>
      <c r="CJ5" s="67" t="s">
        <v>57</v>
      </c>
      <c r="CK5" s="42">
        <v>0</v>
      </c>
      <c r="CL5" s="67" t="s">
        <v>57</v>
      </c>
      <c r="CM5" s="42">
        <v>0</v>
      </c>
      <c r="CN5" s="42">
        <v>0</v>
      </c>
      <c r="CO5" s="67" t="s">
        <v>57</v>
      </c>
      <c r="CP5" s="67" t="s">
        <v>57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67" t="s">
        <v>57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3">
        <v>1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3">
        <v>1</v>
      </c>
      <c r="DS5" s="67" t="s">
        <v>57</v>
      </c>
      <c r="DT5" s="67" t="s">
        <v>57</v>
      </c>
      <c r="DU5" s="42">
        <v>0</v>
      </c>
      <c r="DV5" s="42">
        <v>0</v>
      </c>
      <c r="DW5" s="42">
        <v>0</v>
      </c>
      <c r="DX5" s="67" t="s">
        <v>57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2">
        <v>0</v>
      </c>
      <c r="EP5" s="42">
        <v>0</v>
      </c>
      <c r="EQ5" s="42">
        <v>0</v>
      </c>
      <c r="ER5" s="42">
        <v>0</v>
      </c>
      <c r="ES5" s="42">
        <v>0</v>
      </c>
      <c r="ET5" s="42">
        <v>0</v>
      </c>
      <c r="EU5" s="42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20</v>
      </c>
      <c r="FD5" s="210">
        <f t="shared" ref="FD5:FD35" si="1">(FC5/43)</f>
        <v>0.46511627906976744</v>
      </c>
      <c r="FE5" s="101">
        <f t="shared" ref="FE5:FE35" si="2">RANK(FD5,$FD$4:$FD$35)</f>
        <v>24</v>
      </c>
      <c r="FF5" s="179"/>
      <c r="FG5" s="190"/>
      <c r="FH5" s="190"/>
      <c r="FI5" s="190"/>
      <c r="FJ5" s="190"/>
      <c r="FK5" s="202">
        <v>8028.0573550748741</v>
      </c>
      <c r="FL5" s="190"/>
      <c r="FM5" s="190"/>
      <c r="FN5" s="179"/>
    </row>
    <row r="6" spans="1:170" s="133" customFormat="1">
      <c r="A6" s="181" t="s">
        <v>159</v>
      </c>
      <c r="B6" s="129" t="s">
        <v>5</v>
      </c>
      <c r="C6" s="187"/>
      <c r="D6" s="187"/>
      <c r="E6" s="191"/>
      <c r="F6" s="21"/>
      <c r="G6" s="188"/>
      <c r="H6" s="189" t="s">
        <v>57</v>
      </c>
      <c r="I6" s="43">
        <v>1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42">
        <v>0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2">
        <v>0</v>
      </c>
      <c r="BJ6" s="67" t="s">
        <v>57</v>
      </c>
      <c r="BK6" s="42">
        <v>0</v>
      </c>
      <c r="BL6" s="42">
        <v>0</v>
      </c>
      <c r="BM6" s="67" t="s">
        <v>57</v>
      </c>
      <c r="BN6" s="67" t="s">
        <v>57</v>
      </c>
      <c r="BO6" s="67" t="s">
        <v>57</v>
      </c>
      <c r="BP6" s="42">
        <v>0</v>
      </c>
      <c r="BQ6" s="67" t="s">
        <v>57</v>
      </c>
      <c r="BR6" s="67" t="s">
        <v>57</v>
      </c>
      <c r="BS6" s="67" t="s">
        <v>57</v>
      </c>
      <c r="BT6" s="67" t="s">
        <v>57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67" t="s">
        <v>57</v>
      </c>
      <c r="CP6" s="67" t="s">
        <v>57</v>
      </c>
      <c r="CQ6" s="67" t="s">
        <v>57</v>
      </c>
      <c r="CR6" s="67" t="s">
        <v>57</v>
      </c>
      <c r="CS6" s="67" t="s">
        <v>57</v>
      </c>
      <c r="CT6" s="42">
        <v>0</v>
      </c>
      <c r="CU6" s="42">
        <v>0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2">
        <v>0</v>
      </c>
      <c r="DC6" s="67" t="s">
        <v>57</v>
      </c>
      <c r="DD6" s="185" t="s">
        <v>57</v>
      </c>
      <c r="DE6" s="42">
        <v>0</v>
      </c>
      <c r="DF6" s="42">
        <v>0</v>
      </c>
      <c r="DG6" s="67" t="s">
        <v>57</v>
      </c>
      <c r="DH6" s="42">
        <v>0</v>
      </c>
      <c r="DI6" s="67" t="s">
        <v>57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67" t="s">
        <v>57</v>
      </c>
      <c r="DQ6" s="67" t="s">
        <v>57</v>
      </c>
      <c r="DR6" s="42">
        <v>0</v>
      </c>
      <c r="DS6" s="67" t="s">
        <v>57</v>
      </c>
      <c r="DT6" s="67" t="s">
        <v>57</v>
      </c>
      <c r="DU6" s="42">
        <v>0</v>
      </c>
      <c r="DV6" s="42">
        <v>0</v>
      </c>
      <c r="DW6" s="42">
        <v>0</v>
      </c>
      <c r="DX6" s="67" t="s">
        <v>57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1</v>
      </c>
      <c r="FD6" s="210">
        <f t="shared" si="1"/>
        <v>2.3255813953488372E-2</v>
      </c>
      <c r="FE6" s="101">
        <f t="shared" si="2"/>
        <v>32</v>
      </c>
      <c r="FF6" s="179"/>
      <c r="FG6" s="190"/>
      <c r="FH6" s="190"/>
      <c r="FI6" s="190"/>
      <c r="FJ6" s="190"/>
      <c r="FK6" s="202">
        <v>2132.6299814495301</v>
      </c>
      <c r="FL6" s="190"/>
      <c r="FM6" s="190"/>
      <c r="FN6" s="179"/>
    </row>
    <row r="7" spans="1:170" s="133" customFormat="1">
      <c r="A7" s="181" t="s">
        <v>160</v>
      </c>
      <c r="B7" s="129" t="s">
        <v>6</v>
      </c>
      <c r="C7" s="187"/>
      <c r="D7" s="187"/>
      <c r="E7" s="20"/>
      <c r="F7" s="21"/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2">
        <v>0</v>
      </c>
      <c r="BL7" s="42">
        <v>0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2">
        <v>0</v>
      </c>
      <c r="BX7" s="43">
        <v>1</v>
      </c>
      <c r="BY7" s="42">
        <v>0</v>
      </c>
      <c r="BZ7" s="42">
        <v>0</v>
      </c>
      <c r="CA7" s="43">
        <v>1</v>
      </c>
      <c r="CB7" s="185" t="s">
        <v>57</v>
      </c>
      <c r="CC7" s="43">
        <v>1</v>
      </c>
      <c r="CD7" s="42">
        <v>0</v>
      </c>
      <c r="CE7" s="42">
        <v>0</v>
      </c>
      <c r="CF7" s="42">
        <v>0</v>
      </c>
      <c r="CG7" s="42">
        <v>0</v>
      </c>
      <c r="CH7" s="67" t="s">
        <v>57</v>
      </c>
      <c r="CI7" s="67" t="s">
        <v>57</v>
      </c>
      <c r="CJ7" s="67" t="s">
        <v>57</v>
      </c>
      <c r="CK7" s="42">
        <v>0</v>
      </c>
      <c r="CL7" s="67" t="s">
        <v>57</v>
      </c>
      <c r="CM7" s="42">
        <v>0</v>
      </c>
      <c r="CN7" s="42">
        <v>0</v>
      </c>
      <c r="CO7" s="67" t="s">
        <v>57</v>
      </c>
      <c r="CP7" s="67" t="s">
        <v>57</v>
      </c>
      <c r="CQ7" s="67" t="s">
        <v>57</v>
      </c>
      <c r="CR7" s="67" t="s">
        <v>57</v>
      </c>
      <c r="CS7" s="67" t="s">
        <v>57</v>
      </c>
      <c r="CT7" s="43">
        <v>1</v>
      </c>
      <c r="CU7" s="43">
        <v>1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2">
        <v>0</v>
      </c>
      <c r="DW7" s="42">
        <v>0</v>
      </c>
      <c r="DX7" s="67" t="s">
        <v>57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13">
        <v>0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21</v>
      </c>
      <c r="FD7" s="210">
        <f t="shared" si="1"/>
        <v>0.48837209302325579</v>
      </c>
      <c r="FE7" s="101">
        <f t="shared" si="2"/>
        <v>18</v>
      </c>
      <c r="FF7" s="179"/>
      <c r="FG7" s="190"/>
      <c r="FH7" s="190"/>
      <c r="FI7" s="190"/>
      <c r="FJ7" s="190"/>
      <c r="FK7" s="202">
        <v>265.44437003148408</v>
      </c>
      <c r="FL7" s="190"/>
      <c r="FM7" s="190"/>
      <c r="FN7" s="179"/>
    </row>
    <row r="8" spans="1:170" s="133" customFormat="1">
      <c r="A8" s="192" t="s">
        <v>163</v>
      </c>
      <c r="B8" s="136" t="s">
        <v>7</v>
      </c>
      <c r="C8" s="193"/>
      <c r="D8" s="193"/>
      <c r="E8" s="22"/>
      <c r="F8" s="23"/>
      <c r="G8" s="188"/>
      <c r="H8" s="189" t="s">
        <v>57</v>
      </c>
      <c r="I8" s="43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43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43">
        <v>1</v>
      </c>
      <c r="BJ8" s="67" t="s">
        <v>57</v>
      </c>
      <c r="BK8" s="42">
        <v>0</v>
      </c>
      <c r="BL8" s="42">
        <v>0</v>
      </c>
      <c r="BM8" s="67" t="s">
        <v>57</v>
      </c>
      <c r="BN8" s="67" t="s">
        <v>57</v>
      </c>
      <c r="BO8" s="67" t="s">
        <v>57</v>
      </c>
      <c r="BP8" s="43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43">
        <v>1</v>
      </c>
      <c r="BV8" s="43">
        <v>1</v>
      </c>
      <c r="BW8" s="43">
        <v>1</v>
      </c>
      <c r="BX8" s="43">
        <v>1</v>
      </c>
      <c r="BY8" s="43">
        <v>1</v>
      </c>
      <c r="BZ8" s="43">
        <v>1</v>
      </c>
      <c r="CA8" s="43">
        <v>1</v>
      </c>
      <c r="CB8" s="185" t="s">
        <v>57</v>
      </c>
      <c r="CC8" s="43">
        <v>1</v>
      </c>
      <c r="CD8" s="43">
        <v>1</v>
      </c>
      <c r="CE8" s="42">
        <v>0</v>
      </c>
      <c r="CF8" s="42">
        <v>0</v>
      </c>
      <c r="CG8" s="42">
        <v>0</v>
      </c>
      <c r="CH8" s="67" t="s">
        <v>57</v>
      </c>
      <c r="CI8" s="67" t="s">
        <v>57</v>
      </c>
      <c r="CJ8" s="67" t="s">
        <v>57</v>
      </c>
      <c r="CK8" s="42">
        <v>0</v>
      </c>
      <c r="CL8" s="67" t="s">
        <v>57</v>
      </c>
      <c r="CM8" s="42">
        <v>0</v>
      </c>
      <c r="CN8" s="42">
        <v>0</v>
      </c>
      <c r="CO8" s="67" t="s">
        <v>57</v>
      </c>
      <c r="CP8" s="67" t="s">
        <v>57</v>
      </c>
      <c r="CQ8" s="67" t="s">
        <v>57</v>
      </c>
      <c r="CR8" s="67" t="s">
        <v>57</v>
      </c>
      <c r="CS8" s="67" t="s">
        <v>57</v>
      </c>
      <c r="CT8" s="43">
        <v>1</v>
      </c>
      <c r="CU8" s="43">
        <v>1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42">
        <v>0</v>
      </c>
      <c r="DC8" s="67" t="s">
        <v>57</v>
      </c>
      <c r="DD8" s="185" t="s">
        <v>57</v>
      </c>
      <c r="DE8" s="43">
        <v>1</v>
      </c>
      <c r="DF8" s="43">
        <v>1</v>
      </c>
      <c r="DG8" s="67" t="s">
        <v>57</v>
      </c>
      <c r="DH8" s="43">
        <v>1</v>
      </c>
      <c r="DI8" s="67" t="s">
        <v>57</v>
      </c>
      <c r="DJ8" s="42">
        <v>0</v>
      </c>
      <c r="DK8" s="42">
        <v>0</v>
      </c>
      <c r="DL8" s="42">
        <v>0</v>
      </c>
      <c r="DM8" s="42">
        <v>0</v>
      </c>
      <c r="DN8" s="42">
        <v>0</v>
      </c>
      <c r="DO8" s="42">
        <v>0</v>
      </c>
      <c r="DP8" s="67" t="s">
        <v>57</v>
      </c>
      <c r="DQ8" s="67" t="s">
        <v>57</v>
      </c>
      <c r="DR8" s="43">
        <v>1</v>
      </c>
      <c r="DS8" s="67" t="s">
        <v>57</v>
      </c>
      <c r="DT8" s="67" t="s">
        <v>57</v>
      </c>
      <c r="DU8" s="42">
        <v>0</v>
      </c>
      <c r="DV8" s="43">
        <v>1</v>
      </c>
      <c r="DW8" s="42">
        <v>0</v>
      </c>
      <c r="DX8" s="67" t="s">
        <v>57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42">
        <v>0</v>
      </c>
      <c r="EP8" s="42">
        <v>0</v>
      </c>
      <c r="EQ8" s="13">
        <v>0</v>
      </c>
      <c r="ER8" s="42">
        <v>0</v>
      </c>
      <c r="ES8" s="42">
        <v>0</v>
      </c>
      <c r="ET8" s="42">
        <v>0</v>
      </c>
      <c r="EU8" s="43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21</v>
      </c>
      <c r="FD8" s="210">
        <f t="shared" si="1"/>
        <v>0.48837209302325579</v>
      </c>
      <c r="FE8" s="101">
        <f t="shared" si="2"/>
        <v>18</v>
      </c>
      <c r="FF8" s="179"/>
      <c r="FG8" s="190"/>
      <c r="FH8" s="190"/>
      <c r="FI8" s="190"/>
      <c r="FJ8" s="190"/>
      <c r="FK8" s="202">
        <v>9661.4277144591542</v>
      </c>
      <c r="FL8" s="190"/>
      <c r="FM8" s="190"/>
      <c r="FN8" s="179"/>
    </row>
    <row r="9" spans="1:170" s="133" customFormat="1">
      <c r="A9" s="192" t="s">
        <v>164</v>
      </c>
      <c r="B9" s="129" t="s">
        <v>8</v>
      </c>
      <c r="C9" s="187"/>
      <c r="D9" s="187"/>
      <c r="E9" s="21"/>
      <c r="F9" s="21"/>
      <c r="G9" s="188"/>
      <c r="H9" s="189" t="s">
        <v>57</v>
      </c>
      <c r="I9" s="55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55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67" t="s">
        <v>57</v>
      </c>
      <c r="BN9" s="67" t="s">
        <v>57</v>
      </c>
      <c r="BO9" s="67" t="s">
        <v>57</v>
      </c>
      <c r="BP9" s="55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67" t="s">
        <v>57</v>
      </c>
      <c r="CI9" s="67" t="s">
        <v>57</v>
      </c>
      <c r="CJ9" s="67" t="s">
        <v>57</v>
      </c>
      <c r="CK9" s="55">
        <v>1</v>
      </c>
      <c r="CL9" s="67" t="s">
        <v>57</v>
      </c>
      <c r="CM9" s="56">
        <v>0</v>
      </c>
      <c r="CN9" s="55">
        <v>1</v>
      </c>
      <c r="CO9" s="67" t="s">
        <v>57</v>
      </c>
      <c r="CP9" s="67" t="s">
        <v>57</v>
      </c>
      <c r="CQ9" s="67" t="s">
        <v>57</v>
      </c>
      <c r="CR9" s="67" t="s">
        <v>57</v>
      </c>
      <c r="CS9" s="67" t="s">
        <v>57</v>
      </c>
      <c r="CT9" s="55">
        <v>1</v>
      </c>
      <c r="CU9" s="56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56">
        <v>0</v>
      </c>
      <c r="DC9" s="67" t="s">
        <v>57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5">
        <v>1</v>
      </c>
      <c r="DK9" s="56">
        <v>0</v>
      </c>
      <c r="DL9" s="55">
        <v>1</v>
      </c>
      <c r="DM9" s="56">
        <v>0</v>
      </c>
      <c r="DN9" s="56">
        <v>0</v>
      </c>
      <c r="DO9" s="56">
        <v>0</v>
      </c>
      <c r="DP9" s="67" t="s">
        <v>57</v>
      </c>
      <c r="DQ9" s="67" t="s">
        <v>57</v>
      </c>
      <c r="DR9" s="55">
        <v>1</v>
      </c>
      <c r="DS9" s="67" t="s">
        <v>57</v>
      </c>
      <c r="DT9" s="67" t="s">
        <v>57</v>
      </c>
      <c r="DU9" s="56">
        <v>0</v>
      </c>
      <c r="DV9" s="56">
        <v>0</v>
      </c>
      <c r="DW9" s="56">
        <v>0</v>
      </c>
      <c r="DX9" s="67" t="s">
        <v>57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56">
        <v>0</v>
      </c>
      <c r="EP9" s="56">
        <v>0</v>
      </c>
      <c r="EQ9" s="13">
        <v>0</v>
      </c>
      <c r="ER9" s="56">
        <v>0</v>
      </c>
      <c r="ES9" s="55">
        <v>1</v>
      </c>
      <c r="ET9" s="56">
        <v>0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28</v>
      </c>
      <c r="FD9" s="210">
        <f t="shared" si="1"/>
        <v>0.65116279069767447</v>
      </c>
      <c r="FE9" s="101">
        <f t="shared" si="2"/>
        <v>6</v>
      </c>
      <c r="FF9" s="179"/>
      <c r="FG9" s="190"/>
      <c r="FH9" s="190"/>
      <c r="FI9" s="190"/>
      <c r="FJ9" s="190"/>
      <c r="FK9" s="202">
        <v>16401.632796631151</v>
      </c>
      <c r="FL9" s="190"/>
      <c r="FM9" s="190"/>
      <c r="FN9" s="179"/>
    </row>
    <row r="10" spans="1:170" s="133" customFormat="1">
      <c r="A10" s="192" t="s">
        <v>162</v>
      </c>
      <c r="B10" s="129" t="s">
        <v>9</v>
      </c>
      <c r="C10" s="187"/>
      <c r="D10" s="187"/>
      <c r="E10" s="20"/>
      <c r="F10" s="21"/>
      <c r="G10" s="188"/>
      <c r="H10" s="189" t="s">
        <v>57</v>
      </c>
      <c r="I10" s="43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67" t="s">
        <v>57</v>
      </c>
      <c r="BN10" s="67" t="s">
        <v>57</v>
      </c>
      <c r="BO10" s="67" t="s">
        <v>57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67" t="s">
        <v>57</v>
      </c>
      <c r="CP10" s="67" t="s">
        <v>57</v>
      </c>
      <c r="CQ10" s="67" t="s">
        <v>57</v>
      </c>
      <c r="CR10" s="67" t="s">
        <v>57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67" t="s">
        <v>57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2">
        <v>0</v>
      </c>
      <c r="DS10" s="67" t="s">
        <v>57</v>
      </c>
      <c r="DT10" s="67" t="s">
        <v>57</v>
      </c>
      <c r="DU10" s="42">
        <v>0</v>
      </c>
      <c r="DV10" s="42">
        <v>0</v>
      </c>
      <c r="DW10" s="42">
        <v>0</v>
      </c>
      <c r="DX10" s="67" t="s">
        <v>57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13">
        <v>0</v>
      </c>
      <c r="ER10" s="42">
        <v>0</v>
      </c>
      <c r="ES10" s="43">
        <v>1</v>
      </c>
      <c r="ET10" s="43">
        <v>1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0.48837209302325579</v>
      </c>
      <c r="FE10" s="101">
        <f t="shared" si="2"/>
        <v>18</v>
      </c>
      <c r="FF10" s="179"/>
      <c r="FG10" s="190"/>
      <c r="FH10" s="190"/>
      <c r="FI10" s="190"/>
      <c r="FJ10" s="190"/>
      <c r="FK10" s="202">
        <v>10040.843674237691</v>
      </c>
      <c r="FL10" s="190"/>
      <c r="FM10" s="190"/>
      <c r="FN10" s="179"/>
    </row>
    <row r="11" spans="1:170" s="133" customFormat="1">
      <c r="A11" s="192" t="s">
        <v>161</v>
      </c>
      <c r="B11" s="129" t="s">
        <v>10</v>
      </c>
      <c r="C11" s="187"/>
      <c r="D11" s="187"/>
      <c r="E11" s="20"/>
      <c r="F11" s="21"/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2">
        <v>0</v>
      </c>
      <c r="BJ11" s="67" t="s">
        <v>57</v>
      </c>
      <c r="BK11" s="43">
        <v>1</v>
      </c>
      <c r="BL11" s="43">
        <v>1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2">
        <v>0</v>
      </c>
      <c r="CG11" s="42">
        <v>0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2">
        <v>0</v>
      </c>
      <c r="CN11" s="42">
        <v>0</v>
      </c>
      <c r="CO11" s="67" t="s">
        <v>57</v>
      </c>
      <c r="CP11" s="67" t="s">
        <v>57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2">
        <v>0</v>
      </c>
      <c r="DK11" s="42">
        <v>0</v>
      </c>
      <c r="DL11" s="43">
        <v>1</v>
      </c>
      <c r="DM11" s="42">
        <v>0</v>
      </c>
      <c r="DN11" s="43">
        <v>1</v>
      </c>
      <c r="DO11" s="43">
        <v>1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3">
        <v>1</v>
      </c>
      <c r="DV11" s="43">
        <v>1</v>
      </c>
      <c r="DW11" s="42">
        <v>0</v>
      </c>
      <c r="DX11" s="67" t="s">
        <v>57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13">
        <v>0</v>
      </c>
      <c r="ER11" s="43">
        <v>1</v>
      </c>
      <c r="ES11" s="42">
        <v>0</v>
      </c>
      <c r="ET11" s="42">
        <v>0</v>
      </c>
      <c r="EU11" s="42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28</v>
      </c>
      <c r="FD11" s="210">
        <f t="shared" si="1"/>
        <v>0.65116279069767447</v>
      </c>
      <c r="FE11" s="101">
        <f t="shared" si="2"/>
        <v>6</v>
      </c>
      <c r="FF11" s="179"/>
      <c r="FG11" s="190"/>
      <c r="FH11" s="190"/>
      <c r="FI11" s="190"/>
      <c r="FJ11" s="190"/>
      <c r="FK11" s="202">
        <v>1253.420574829411</v>
      </c>
      <c r="FL11" s="190"/>
      <c r="FM11" s="190"/>
      <c r="FN11" s="179"/>
    </row>
    <row r="12" spans="1:170" s="133" customFormat="1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189" t="s">
        <v>57</v>
      </c>
      <c r="I12" s="57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57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58">
        <v>0</v>
      </c>
      <c r="BJ12" s="67" t="s">
        <v>57</v>
      </c>
      <c r="BK12" s="57">
        <v>1</v>
      </c>
      <c r="BL12" s="58">
        <v>0</v>
      </c>
      <c r="BM12" s="67" t="s">
        <v>57</v>
      </c>
      <c r="BN12" s="67" t="s">
        <v>57</v>
      </c>
      <c r="BO12" s="67" t="s">
        <v>57</v>
      </c>
      <c r="BP12" s="57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57">
        <v>1</v>
      </c>
      <c r="BV12" s="57">
        <v>1</v>
      </c>
      <c r="BW12" s="57">
        <v>1</v>
      </c>
      <c r="BX12" s="57">
        <v>1</v>
      </c>
      <c r="BY12" s="57">
        <v>1</v>
      </c>
      <c r="BZ12" s="57">
        <v>1</v>
      </c>
      <c r="CA12" s="57">
        <v>1</v>
      </c>
      <c r="CB12" s="185" t="s">
        <v>57</v>
      </c>
      <c r="CC12" s="57">
        <v>1</v>
      </c>
      <c r="CD12" s="57">
        <v>1</v>
      </c>
      <c r="CE12" s="58">
        <v>0</v>
      </c>
      <c r="CF12" s="58">
        <v>0</v>
      </c>
      <c r="CG12" s="58">
        <v>0</v>
      </c>
      <c r="CH12" s="67" t="s">
        <v>57</v>
      </c>
      <c r="CI12" s="67" t="s">
        <v>57</v>
      </c>
      <c r="CJ12" s="67" t="s">
        <v>57</v>
      </c>
      <c r="CK12" s="59" t="s">
        <v>156</v>
      </c>
      <c r="CL12" s="67" t="s">
        <v>57</v>
      </c>
      <c r="CM12" s="59" t="s">
        <v>156</v>
      </c>
      <c r="CN12" s="59" t="s">
        <v>156</v>
      </c>
      <c r="CO12" s="67" t="s">
        <v>57</v>
      </c>
      <c r="CP12" s="67" t="s">
        <v>57</v>
      </c>
      <c r="CQ12" s="67" t="s">
        <v>57</v>
      </c>
      <c r="CR12" s="67" t="s">
        <v>57</v>
      </c>
      <c r="CS12" s="67" t="s">
        <v>57</v>
      </c>
      <c r="CT12" s="57">
        <v>1</v>
      </c>
      <c r="CU12" s="58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57">
        <v>1</v>
      </c>
      <c r="DC12" s="67" t="s">
        <v>57</v>
      </c>
      <c r="DD12" s="185" t="s">
        <v>57</v>
      </c>
      <c r="DE12" s="57">
        <v>1</v>
      </c>
      <c r="DF12" s="57">
        <v>1</v>
      </c>
      <c r="DG12" s="67" t="s">
        <v>57</v>
      </c>
      <c r="DH12" s="57">
        <v>1</v>
      </c>
      <c r="DI12" s="67" t="s">
        <v>57</v>
      </c>
      <c r="DJ12" s="58">
        <v>0</v>
      </c>
      <c r="DK12" s="58">
        <v>0</v>
      </c>
      <c r="DL12" s="58">
        <v>0</v>
      </c>
      <c r="DM12" s="58">
        <v>0</v>
      </c>
      <c r="DN12" s="58">
        <v>0</v>
      </c>
      <c r="DO12" s="58">
        <v>0</v>
      </c>
      <c r="DP12" s="67" t="s">
        <v>57</v>
      </c>
      <c r="DQ12" s="67" t="s">
        <v>57</v>
      </c>
      <c r="DR12" s="57">
        <v>1</v>
      </c>
      <c r="DS12" s="67" t="s">
        <v>57</v>
      </c>
      <c r="DT12" s="67" t="s">
        <v>57</v>
      </c>
      <c r="DU12" s="58">
        <v>0</v>
      </c>
      <c r="DV12" s="58">
        <v>0</v>
      </c>
      <c r="DW12" s="58">
        <v>0</v>
      </c>
      <c r="DX12" s="67" t="s">
        <v>57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58">
        <v>0</v>
      </c>
      <c r="EP12" s="58">
        <v>0</v>
      </c>
      <c r="EQ12" s="13">
        <v>0</v>
      </c>
      <c r="ER12" s="57">
        <v>1</v>
      </c>
      <c r="ES12" s="58">
        <v>0</v>
      </c>
      <c r="ET12" s="57">
        <v>1</v>
      </c>
      <c r="EU12" s="5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22</v>
      </c>
      <c r="FD12" s="210">
        <f>(FC12/40)</f>
        <v>0.55000000000000004</v>
      </c>
      <c r="FE12" s="101">
        <f t="shared" si="2"/>
        <v>12</v>
      </c>
      <c r="FF12" s="179"/>
      <c r="FG12" s="190"/>
      <c r="FH12" s="190"/>
      <c r="FI12" s="190"/>
      <c r="FJ12" s="190"/>
      <c r="FK12" s="202">
        <v>70169.265006035115</v>
      </c>
      <c r="FL12" s="190"/>
      <c r="FM12" s="190"/>
      <c r="FN12" s="179"/>
    </row>
    <row r="13" spans="1:170" s="133" customFormat="1">
      <c r="A13" s="192" t="s">
        <v>166</v>
      </c>
      <c r="B13" s="129" t="s">
        <v>11</v>
      </c>
      <c r="C13" s="187"/>
      <c r="D13" s="187"/>
      <c r="E13" s="24"/>
      <c r="F13" s="21"/>
      <c r="G13" s="188"/>
      <c r="H13" s="189" t="s">
        <v>57</v>
      </c>
      <c r="I13" s="55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55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55">
        <v>1</v>
      </c>
      <c r="BJ13" s="67" t="s">
        <v>57</v>
      </c>
      <c r="BK13" s="55">
        <v>1</v>
      </c>
      <c r="BL13" s="55">
        <v>1</v>
      </c>
      <c r="BM13" s="67" t="s">
        <v>57</v>
      </c>
      <c r="BN13" s="67" t="s">
        <v>57</v>
      </c>
      <c r="BO13" s="67" t="s">
        <v>57</v>
      </c>
      <c r="BP13" s="55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55">
        <v>1</v>
      </c>
      <c r="BV13" s="55">
        <v>1</v>
      </c>
      <c r="BW13" s="55">
        <v>1</v>
      </c>
      <c r="BX13" s="55">
        <v>1</v>
      </c>
      <c r="BY13" s="55">
        <v>1</v>
      </c>
      <c r="BZ13" s="55">
        <v>1</v>
      </c>
      <c r="CA13" s="55">
        <v>1</v>
      </c>
      <c r="CB13" s="185" t="s">
        <v>57</v>
      </c>
      <c r="CC13" s="55">
        <v>1</v>
      </c>
      <c r="CD13" s="55">
        <v>1</v>
      </c>
      <c r="CE13" s="56">
        <v>0</v>
      </c>
      <c r="CF13" s="56">
        <v>0</v>
      </c>
      <c r="CG13" s="55">
        <v>1</v>
      </c>
      <c r="CH13" s="67" t="s">
        <v>57</v>
      </c>
      <c r="CI13" s="67" t="s">
        <v>57</v>
      </c>
      <c r="CJ13" s="67" t="s">
        <v>57</v>
      </c>
      <c r="CK13" s="56">
        <v>0</v>
      </c>
      <c r="CL13" s="67" t="s">
        <v>57</v>
      </c>
      <c r="CM13" s="56">
        <v>0</v>
      </c>
      <c r="CN13" s="55">
        <v>1</v>
      </c>
      <c r="CO13" s="67" t="s">
        <v>57</v>
      </c>
      <c r="CP13" s="67" t="s">
        <v>57</v>
      </c>
      <c r="CQ13" s="67" t="s">
        <v>57</v>
      </c>
      <c r="CR13" s="67" t="s">
        <v>57</v>
      </c>
      <c r="CS13" s="67" t="s">
        <v>57</v>
      </c>
      <c r="CT13" s="55">
        <v>1</v>
      </c>
      <c r="CU13" s="55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55">
        <v>1</v>
      </c>
      <c r="DC13" s="67" t="s">
        <v>57</v>
      </c>
      <c r="DD13" s="185" t="s">
        <v>57</v>
      </c>
      <c r="DE13" s="55">
        <v>1</v>
      </c>
      <c r="DF13" s="55">
        <v>1</v>
      </c>
      <c r="DG13" s="67" t="s">
        <v>57</v>
      </c>
      <c r="DH13" s="55">
        <v>1</v>
      </c>
      <c r="DI13" s="67" t="s">
        <v>57</v>
      </c>
      <c r="DJ13" s="55">
        <v>1</v>
      </c>
      <c r="DK13" s="56">
        <v>0</v>
      </c>
      <c r="DL13" s="55">
        <v>1</v>
      </c>
      <c r="DM13" s="56">
        <v>0</v>
      </c>
      <c r="DN13" s="55">
        <v>1</v>
      </c>
      <c r="DO13" s="56">
        <v>0</v>
      </c>
      <c r="DP13" s="67" t="s">
        <v>57</v>
      </c>
      <c r="DQ13" s="67" t="s">
        <v>57</v>
      </c>
      <c r="DR13" s="55">
        <v>1</v>
      </c>
      <c r="DS13" s="67" t="s">
        <v>57</v>
      </c>
      <c r="DT13" s="67" t="s">
        <v>57</v>
      </c>
      <c r="DU13" s="55">
        <v>1</v>
      </c>
      <c r="DV13" s="55">
        <v>1</v>
      </c>
      <c r="DW13" s="56">
        <v>0</v>
      </c>
      <c r="DX13" s="67" t="s">
        <v>57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56">
        <v>0</v>
      </c>
      <c r="EP13" s="55">
        <v>1</v>
      </c>
      <c r="EQ13" s="13">
        <v>0</v>
      </c>
      <c r="ER13" s="56">
        <v>0</v>
      </c>
      <c r="ES13" s="55">
        <v>1</v>
      </c>
      <c r="ET13" s="56">
        <v>0</v>
      </c>
      <c r="EU13" s="55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32</v>
      </c>
      <c r="FD13" s="210">
        <f t="shared" si="1"/>
        <v>0.7441860465116279</v>
      </c>
      <c r="FE13" s="101">
        <f t="shared" si="2"/>
        <v>2</v>
      </c>
      <c r="FF13" s="179"/>
      <c r="FG13" s="190"/>
      <c r="FH13" s="190"/>
      <c r="FI13" s="190"/>
      <c r="FJ13" s="190"/>
      <c r="FK13" s="202">
        <v>3803.5015313711897</v>
      </c>
      <c r="FL13" s="190"/>
      <c r="FM13" s="190"/>
      <c r="FN13" s="179"/>
    </row>
    <row r="14" spans="1:170" s="133" customFormat="1">
      <c r="A14" s="192" t="s">
        <v>167</v>
      </c>
      <c r="B14" s="129" t="s">
        <v>12</v>
      </c>
      <c r="C14" s="187"/>
      <c r="D14" s="187"/>
      <c r="E14" s="20"/>
      <c r="F14" s="20"/>
      <c r="G14" s="188"/>
      <c r="H14" s="189" t="s">
        <v>57</v>
      </c>
      <c r="I14" s="55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55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56">
        <v>0</v>
      </c>
      <c r="BJ14" s="67" t="s">
        <v>57</v>
      </c>
      <c r="BK14" s="56">
        <v>0</v>
      </c>
      <c r="BL14" s="56">
        <v>0</v>
      </c>
      <c r="BM14" s="67" t="s">
        <v>57</v>
      </c>
      <c r="BN14" s="67" t="s">
        <v>57</v>
      </c>
      <c r="BO14" s="67" t="s">
        <v>57</v>
      </c>
      <c r="BP14" s="55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55">
        <v>1</v>
      </c>
      <c r="BV14" s="55">
        <v>1</v>
      </c>
      <c r="BW14" s="56">
        <v>0</v>
      </c>
      <c r="BX14" s="55">
        <v>1</v>
      </c>
      <c r="BY14" s="55">
        <v>1</v>
      </c>
      <c r="BZ14" s="56">
        <v>0</v>
      </c>
      <c r="CA14" s="55">
        <v>1</v>
      </c>
      <c r="CB14" s="185" t="s">
        <v>57</v>
      </c>
      <c r="CC14" s="55">
        <v>1</v>
      </c>
      <c r="CD14" s="56">
        <v>0</v>
      </c>
      <c r="CE14" s="56">
        <v>0</v>
      </c>
      <c r="CF14" s="56">
        <v>0</v>
      </c>
      <c r="CG14" s="56">
        <v>0</v>
      </c>
      <c r="CH14" s="67" t="s">
        <v>57</v>
      </c>
      <c r="CI14" s="67" t="s">
        <v>57</v>
      </c>
      <c r="CJ14" s="67" t="s">
        <v>57</v>
      </c>
      <c r="CK14" s="56">
        <v>0</v>
      </c>
      <c r="CL14" s="67" t="s">
        <v>57</v>
      </c>
      <c r="CM14" s="56">
        <v>0</v>
      </c>
      <c r="CN14" s="56">
        <v>0</v>
      </c>
      <c r="CO14" s="67" t="s">
        <v>57</v>
      </c>
      <c r="CP14" s="67" t="s">
        <v>57</v>
      </c>
      <c r="CQ14" s="67" t="s">
        <v>57</v>
      </c>
      <c r="CR14" s="67" t="s">
        <v>57</v>
      </c>
      <c r="CS14" s="67" t="s">
        <v>57</v>
      </c>
      <c r="CT14" s="55">
        <v>1</v>
      </c>
      <c r="CU14" s="56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56">
        <v>0</v>
      </c>
      <c r="DC14" s="67" t="s">
        <v>57</v>
      </c>
      <c r="DD14" s="185" t="s">
        <v>57</v>
      </c>
      <c r="DE14" s="55">
        <v>1</v>
      </c>
      <c r="DF14" s="55">
        <v>1</v>
      </c>
      <c r="DG14" s="67" t="s">
        <v>57</v>
      </c>
      <c r="DH14" s="55">
        <v>1</v>
      </c>
      <c r="DI14" s="67" t="s">
        <v>57</v>
      </c>
      <c r="DJ14" s="56">
        <v>0</v>
      </c>
      <c r="DK14" s="56">
        <v>0</v>
      </c>
      <c r="DL14" s="55">
        <v>1</v>
      </c>
      <c r="DM14" s="56">
        <v>0</v>
      </c>
      <c r="DN14" s="56">
        <v>0</v>
      </c>
      <c r="DO14" s="56">
        <v>0</v>
      </c>
      <c r="DP14" s="67" t="s">
        <v>57</v>
      </c>
      <c r="DQ14" s="67" t="s">
        <v>57</v>
      </c>
      <c r="DR14" s="56">
        <v>0</v>
      </c>
      <c r="DS14" s="67" t="s">
        <v>57</v>
      </c>
      <c r="DT14" s="67" t="s">
        <v>57</v>
      </c>
      <c r="DU14" s="56">
        <v>0</v>
      </c>
      <c r="DV14" s="56">
        <v>0</v>
      </c>
      <c r="DW14" s="56">
        <v>0</v>
      </c>
      <c r="DX14" s="67" t="s">
        <v>57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56">
        <v>0</v>
      </c>
      <c r="EP14" s="56">
        <v>0</v>
      </c>
      <c r="EQ14" s="13">
        <v>0</v>
      </c>
      <c r="ER14" s="56">
        <v>0</v>
      </c>
      <c r="ES14" s="55">
        <v>1</v>
      </c>
      <c r="ET14" s="55">
        <v>1</v>
      </c>
      <c r="EU14" s="55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17</v>
      </c>
      <c r="FD14" s="210">
        <f t="shared" si="1"/>
        <v>0.39534883720930231</v>
      </c>
      <c r="FE14" s="101">
        <f t="shared" si="2"/>
        <v>28</v>
      </c>
      <c r="FF14" s="179"/>
      <c r="FG14" s="190"/>
      <c r="FH14" s="190"/>
      <c r="FI14" s="190"/>
      <c r="FJ14" s="190"/>
      <c r="FK14" s="202">
        <v>8692.2688330269575</v>
      </c>
      <c r="FL14" s="190"/>
      <c r="FM14" s="190"/>
      <c r="FN14" s="179"/>
    </row>
    <row r="15" spans="1:170" s="133" customFormat="1">
      <c r="A15" s="192" t="s">
        <v>168</v>
      </c>
      <c r="B15" s="129" t="s">
        <v>13</v>
      </c>
      <c r="C15" s="187"/>
      <c r="D15" s="187"/>
      <c r="E15" s="20"/>
      <c r="F15" s="21"/>
      <c r="G15" s="188"/>
      <c r="H15" s="189" t="s">
        <v>57</v>
      </c>
      <c r="I15" s="55">
        <v>1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55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5">
        <v>1</v>
      </c>
      <c r="BM15" s="67" t="s">
        <v>57</v>
      </c>
      <c r="BN15" s="67" t="s">
        <v>57</v>
      </c>
      <c r="BO15" s="67" t="s">
        <v>57</v>
      </c>
      <c r="BP15" s="55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55">
        <v>1</v>
      </c>
      <c r="BV15" s="55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55">
        <v>1</v>
      </c>
      <c r="CD15" s="56">
        <v>0</v>
      </c>
      <c r="CE15" s="56">
        <v>0</v>
      </c>
      <c r="CF15" s="56">
        <v>0</v>
      </c>
      <c r="CG15" s="55">
        <v>1</v>
      </c>
      <c r="CH15" s="67" t="s">
        <v>57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67" t="s">
        <v>57</v>
      </c>
      <c r="CP15" s="67" t="s">
        <v>57</v>
      </c>
      <c r="CQ15" s="67" t="s">
        <v>57</v>
      </c>
      <c r="CR15" s="67" t="s">
        <v>57</v>
      </c>
      <c r="CS15" s="67" t="s">
        <v>57</v>
      </c>
      <c r="CT15" s="55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55">
        <v>1</v>
      </c>
      <c r="DC15" s="67" t="s">
        <v>57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67" t="s">
        <v>57</v>
      </c>
      <c r="DQ15" s="67" t="s">
        <v>57</v>
      </c>
      <c r="DR15" s="55">
        <v>1</v>
      </c>
      <c r="DS15" s="67" t="s">
        <v>57</v>
      </c>
      <c r="DT15" s="67" t="s">
        <v>57</v>
      </c>
      <c r="DU15" s="56">
        <v>0</v>
      </c>
      <c r="DV15" s="56">
        <v>0</v>
      </c>
      <c r="DW15" s="56">
        <v>0</v>
      </c>
      <c r="DX15" s="67" t="s">
        <v>57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6">
        <v>0</v>
      </c>
      <c r="EP15" s="55">
        <v>1</v>
      </c>
      <c r="EQ15" s="13">
        <v>0</v>
      </c>
      <c r="ER15" s="56">
        <v>0</v>
      </c>
      <c r="ES15" s="55">
        <v>1</v>
      </c>
      <c r="ET15" s="55">
        <v>1</v>
      </c>
      <c r="EU15" s="56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25</v>
      </c>
      <c r="FD15" s="210">
        <f t="shared" si="1"/>
        <v>0.58139534883720934</v>
      </c>
      <c r="FE15" s="101">
        <f t="shared" si="2"/>
        <v>10</v>
      </c>
      <c r="FF15" s="179"/>
      <c r="FG15" s="190"/>
      <c r="FH15" s="190"/>
      <c r="FI15" s="190"/>
      <c r="FJ15" s="190"/>
      <c r="FK15" s="202">
        <v>4052.664245724523</v>
      </c>
      <c r="FL15" s="190"/>
      <c r="FM15" s="190"/>
      <c r="FN15" s="179"/>
    </row>
    <row r="16" spans="1:170" s="133" customFormat="1">
      <c r="A16" s="192" t="s">
        <v>169</v>
      </c>
      <c r="B16" s="129" t="s">
        <v>14</v>
      </c>
      <c r="C16" s="194"/>
      <c r="D16" s="194"/>
      <c r="E16" s="20"/>
      <c r="F16" s="20"/>
      <c r="G16" s="188"/>
      <c r="H16" s="189" t="s">
        <v>57</v>
      </c>
      <c r="I16" s="55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55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56">
        <v>0</v>
      </c>
      <c r="BJ16" s="67" t="s">
        <v>57</v>
      </c>
      <c r="BK16" s="55">
        <v>1</v>
      </c>
      <c r="BL16" s="56">
        <v>0</v>
      </c>
      <c r="BM16" s="67" t="s">
        <v>57</v>
      </c>
      <c r="BN16" s="67" t="s">
        <v>57</v>
      </c>
      <c r="BO16" s="67" t="s">
        <v>57</v>
      </c>
      <c r="BP16" s="55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55">
        <v>1</v>
      </c>
      <c r="BV16" s="55">
        <v>1</v>
      </c>
      <c r="BW16" s="55">
        <v>1</v>
      </c>
      <c r="BX16" s="55">
        <v>1</v>
      </c>
      <c r="BY16" s="55">
        <v>1</v>
      </c>
      <c r="BZ16" s="55">
        <v>1</v>
      </c>
      <c r="CA16" s="55">
        <v>1</v>
      </c>
      <c r="CB16" s="185" t="s">
        <v>57</v>
      </c>
      <c r="CC16" s="55">
        <v>1</v>
      </c>
      <c r="CD16" s="56">
        <v>0</v>
      </c>
      <c r="CE16" s="56">
        <v>0</v>
      </c>
      <c r="CF16" s="56">
        <v>0</v>
      </c>
      <c r="CG16" s="55">
        <v>1</v>
      </c>
      <c r="CH16" s="67" t="s">
        <v>57</v>
      </c>
      <c r="CI16" s="67" t="s">
        <v>57</v>
      </c>
      <c r="CJ16" s="67" t="s">
        <v>57</v>
      </c>
      <c r="CK16" s="56">
        <v>0</v>
      </c>
      <c r="CL16" s="67" t="s">
        <v>57</v>
      </c>
      <c r="CM16" s="56">
        <v>0</v>
      </c>
      <c r="CN16" s="56">
        <v>0</v>
      </c>
      <c r="CO16" s="67" t="s">
        <v>57</v>
      </c>
      <c r="CP16" s="67" t="s">
        <v>57</v>
      </c>
      <c r="CQ16" s="67" t="s">
        <v>57</v>
      </c>
      <c r="CR16" s="67" t="s">
        <v>57</v>
      </c>
      <c r="CS16" s="67" t="s">
        <v>57</v>
      </c>
      <c r="CT16" s="55">
        <v>1</v>
      </c>
      <c r="CU16" s="56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56">
        <v>0</v>
      </c>
      <c r="DC16" s="67" t="s">
        <v>57</v>
      </c>
      <c r="DD16" s="185" t="s">
        <v>57</v>
      </c>
      <c r="DE16" s="55">
        <v>1</v>
      </c>
      <c r="DF16" s="55">
        <v>1</v>
      </c>
      <c r="DG16" s="67" t="s">
        <v>57</v>
      </c>
      <c r="DH16" s="55">
        <v>1</v>
      </c>
      <c r="DI16" s="67" t="s">
        <v>57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67" t="s">
        <v>57</v>
      </c>
      <c r="DQ16" s="67" t="s">
        <v>57</v>
      </c>
      <c r="DR16" s="56">
        <v>0</v>
      </c>
      <c r="DS16" s="67" t="s">
        <v>57</v>
      </c>
      <c r="DT16" s="67" t="s">
        <v>57</v>
      </c>
      <c r="DU16" s="56">
        <v>0</v>
      </c>
      <c r="DV16" s="56">
        <v>0</v>
      </c>
      <c r="DW16" s="56">
        <v>0</v>
      </c>
      <c r="DX16" s="67" t="s">
        <v>57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56">
        <v>0</v>
      </c>
      <c r="EP16" s="55">
        <v>1</v>
      </c>
      <c r="EQ16" s="13">
        <v>0</v>
      </c>
      <c r="ER16" s="55">
        <v>1</v>
      </c>
      <c r="ES16" s="55">
        <v>1</v>
      </c>
      <c r="ET16" s="55">
        <v>1</v>
      </c>
      <c r="EU16" s="55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22</v>
      </c>
      <c r="FD16" s="210">
        <f t="shared" si="1"/>
        <v>0.51162790697674421</v>
      </c>
      <c r="FE16" s="101">
        <f t="shared" si="2"/>
        <v>15</v>
      </c>
      <c r="FF16" s="179"/>
      <c r="FG16" s="190"/>
      <c r="FH16" s="190"/>
      <c r="FI16" s="190"/>
      <c r="FJ16" s="190"/>
      <c r="FK16" s="202">
        <v>5329.0392859362446</v>
      </c>
      <c r="FL16" s="190"/>
      <c r="FM16" s="190"/>
      <c r="FN16" s="179"/>
    </row>
    <row r="17" spans="1:170" s="133" customFormat="1">
      <c r="A17" s="192" t="s">
        <v>170</v>
      </c>
      <c r="B17" s="129" t="s">
        <v>15</v>
      </c>
      <c r="C17" s="187"/>
      <c r="D17" s="194"/>
      <c r="E17" s="20"/>
      <c r="F17" s="20"/>
      <c r="G17" s="188"/>
      <c r="H17" s="189" t="s">
        <v>57</v>
      </c>
      <c r="I17" s="43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67" t="s">
        <v>57</v>
      </c>
      <c r="CP17" s="67" t="s">
        <v>57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3">
        <v>1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3">
        <v>1</v>
      </c>
      <c r="DV17" s="43">
        <v>1</v>
      </c>
      <c r="DW17" s="43">
        <v>1</v>
      </c>
      <c r="DX17" s="67" t="s">
        <v>57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2">
        <v>0</v>
      </c>
      <c r="EP17" s="42">
        <v>0</v>
      </c>
      <c r="EQ17" s="13">
        <v>0</v>
      </c>
      <c r="ER17" s="43">
        <v>1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33</v>
      </c>
      <c r="FD17" s="210">
        <f t="shared" si="1"/>
        <v>0.76744186046511631</v>
      </c>
      <c r="FE17" s="101">
        <f t="shared" si="2"/>
        <v>1</v>
      </c>
      <c r="FF17" s="179"/>
      <c r="FG17" s="190"/>
      <c r="FH17" s="190"/>
      <c r="FI17" s="190"/>
      <c r="FJ17" s="190"/>
      <c r="FK17" s="202">
        <v>22457.607971738584</v>
      </c>
      <c r="FL17" s="190"/>
      <c r="FM17" s="190"/>
      <c r="FN17" s="179"/>
    </row>
    <row r="18" spans="1:170" s="133" customFormat="1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189" t="s">
        <v>57</v>
      </c>
      <c r="I18" s="55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55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56">
        <v>0</v>
      </c>
      <c r="BJ18" s="67" t="s">
        <v>57</v>
      </c>
      <c r="BK18" s="55">
        <v>1</v>
      </c>
      <c r="BL18" s="56">
        <v>0</v>
      </c>
      <c r="BM18" s="67" t="s">
        <v>57</v>
      </c>
      <c r="BN18" s="67" t="s">
        <v>57</v>
      </c>
      <c r="BO18" s="67" t="s">
        <v>57</v>
      </c>
      <c r="BP18" s="55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55">
        <v>1</v>
      </c>
      <c r="BV18" s="55">
        <v>1</v>
      </c>
      <c r="BW18" s="56">
        <v>0</v>
      </c>
      <c r="BX18" s="55">
        <v>1</v>
      </c>
      <c r="BY18" s="55">
        <v>1</v>
      </c>
      <c r="BZ18" s="42">
        <v>0</v>
      </c>
      <c r="CA18" s="55">
        <v>1</v>
      </c>
      <c r="CB18" s="185" t="s">
        <v>57</v>
      </c>
      <c r="CC18" s="55">
        <v>1</v>
      </c>
      <c r="CD18" s="55">
        <v>1</v>
      </c>
      <c r="CE18" s="56">
        <v>0</v>
      </c>
      <c r="CF18" s="56">
        <v>0</v>
      </c>
      <c r="CG18" s="56">
        <v>0</v>
      </c>
      <c r="CH18" s="67" t="s">
        <v>57</v>
      </c>
      <c r="CI18" s="67" t="s">
        <v>57</v>
      </c>
      <c r="CJ18" s="67" t="s">
        <v>57</v>
      </c>
      <c r="CK18" s="56">
        <v>0</v>
      </c>
      <c r="CL18" s="67" t="s">
        <v>57</v>
      </c>
      <c r="CM18" s="56">
        <v>0</v>
      </c>
      <c r="CN18" s="56">
        <v>0</v>
      </c>
      <c r="CO18" s="67" t="s">
        <v>57</v>
      </c>
      <c r="CP18" s="67" t="s">
        <v>57</v>
      </c>
      <c r="CQ18" s="67" t="s">
        <v>57</v>
      </c>
      <c r="CR18" s="67" t="s">
        <v>57</v>
      </c>
      <c r="CS18" s="67" t="s">
        <v>57</v>
      </c>
      <c r="CT18" s="55">
        <v>1</v>
      </c>
      <c r="CU18" s="56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55">
        <v>1</v>
      </c>
      <c r="DC18" s="67" t="s">
        <v>57</v>
      </c>
      <c r="DD18" s="185" t="s">
        <v>57</v>
      </c>
      <c r="DE18" s="55">
        <v>1</v>
      </c>
      <c r="DF18" s="55">
        <v>1</v>
      </c>
      <c r="DG18" s="67" t="s">
        <v>57</v>
      </c>
      <c r="DH18" s="56">
        <v>0</v>
      </c>
      <c r="DI18" s="67" t="s">
        <v>57</v>
      </c>
      <c r="DJ18" s="55">
        <v>1</v>
      </c>
      <c r="DK18" s="56">
        <v>0</v>
      </c>
      <c r="DL18" s="55">
        <v>1</v>
      </c>
      <c r="DM18" s="56">
        <v>0</v>
      </c>
      <c r="DN18" s="56">
        <v>0</v>
      </c>
      <c r="DO18" s="56">
        <v>0</v>
      </c>
      <c r="DP18" s="67" t="s">
        <v>57</v>
      </c>
      <c r="DQ18" s="67" t="s">
        <v>57</v>
      </c>
      <c r="DR18" s="55">
        <v>1</v>
      </c>
      <c r="DS18" s="67" t="s">
        <v>57</v>
      </c>
      <c r="DT18" s="67" t="s">
        <v>57</v>
      </c>
      <c r="DU18" s="56">
        <v>0</v>
      </c>
      <c r="DV18" s="55">
        <v>1</v>
      </c>
      <c r="DW18" s="55">
        <v>1</v>
      </c>
      <c r="DX18" s="67" t="s">
        <v>57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56">
        <v>0</v>
      </c>
      <c r="EP18" s="55">
        <v>1</v>
      </c>
      <c r="EQ18" s="13">
        <v>0</v>
      </c>
      <c r="ER18" s="56">
        <v>0</v>
      </c>
      <c r="ES18" s="55">
        <v>1</v>
      </c>
      <c r="ET18" s="56">
        <v>0</v>
      </c>
      <c r="EU18" s="55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23</v>
      </c>
      <c r="FD18" s="210">
        <f t="shared" si="1"/>
        <v>0.53488372093023251</v>
      </c>
      <c r="FE18" s="101">
        <f t="shared" si="2"/>
        <v>13</v>
      </c>
      <c r="FF18" s="179"/>
      <c r="FG18" s="190"/>
      <c r="FH18" s="190"/>
      <c r="FI18" s="190"/>
      <c r="FJ18" s="190"/>
      <c r="FK18" s="202">
        <v>43723.051761731942</v>
      </c>
      <c r="FL18" s="190"/>
      <c r="FM18" s="190"/>
      <c r="FN18" s="179"/>
    </row>
    <row r="19" spans="1:170" s="133" customFormat="1">
      <c r="A19" s="192" t="s">
        <v>172</v>
      </c>
      <c r="B19" s="129" t="s">
        <v>17</v>
      </c>
      <c r="C19" s="187"/>
      <c r="D19" s="187"/>
      <c r="E19" s="21"/>
      <c r="F19" s="21"/>
      <c r="G19" s="188"/>
      <c r="H19" s="189" t="s">
        <v>57</v>
      </c>
      <c r="I19" s="43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67" t="s">
        <v>57</v>
      </c>
      <c r="CP19" s="67" t="s">
        <v>57</v>
      </c>
      <c r="CQ19" s="67" t="s">
        <v>57</v>
      </c>
      <c r="CR19" s="67" t="s">
        <v>57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42">
        <v>0</v>
      </c>
      <c r="DW19" s="42">
        <v>0</v>
      </c>
      <c r="DX19" s="67" t="s">
        <v>57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2">
        <v>0</v>
      </c>
      <c r="EQ19" s="13">
        <v>0</v>
      </c>
      <c r="ER19" s="42">
        <v>0</v>
      </c>
      <c r="ES19" s="42">
        <v>0</v>
      </c>
      <c r="ET19" s="42">
        <v>0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16</v>
      </c>
      <c r="FD19" s="210">
        <f t="shared" si="1"/>
        <v>0.37209302325581395</v>
      </c>
      <c r="FE19" s="101">
        <f t="shared" si="2"/>
        <v>29</v>
      </c>
      <c r="FF19" s="179"/>
      <c r="FG19" s="190"/>
      <c r="FH19" s="190"/>
      <c r="FI19" s="190"/>
      <c r="FJ19" s="190"/>
      <c r="FK19" s="202">
        <v>12393.6763759245</v>
      </c>
      <c r="FL19" s="190"/>
      <c r="FM19" s="190"/>
      <c r="FN19" s="179"/>
    </row>
    <row r="20" spans="1:170" s="133" customFormat="1">
      <c r="A20" s="192" t="s">
        <v>173</v>
      </c>
      <c r="B20" s="129" t="s">
        <v>18</v>
      </c>
      <c r="C20" s="187"/>
      <c r="D20" s="187"/>
      <c r="E20" s="20"/>
      <c r="F20" s="20"/>
      <c r="G20" s="188"/>
      <c r="H20" s="189" t="s">
        <v>57</v>
      </c>
      <c r="I20" s="43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3">
        <v>1</v>
      </c>
      <c r="BJ20" s="67" t="s">
        <v>57</v>
      </c>
      <c r="BK20" s="43">
        <v>1</v>
      </c>
      <c r="BL20" s="42">
        <v>0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67" t="s">
        <v>57</v>
      </c>
      <c r="CP20" s="67" t="s">
        <v>57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67" t="s">
        <v>57</v>
      </c>
      <c r="DD20" s="185" t="s">
        <v>57</v>
      </c>
      <c r="DE20" s="43">
        <v>1</v>
      </c>
      <c r="DF20" s="42">
        <v>0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2">
        <v>0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67" t="s">
        <v>57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13">
        <v>0</v>
      </c>
      <c r="ER20" s="42">
        <v>0</v>
      </c>
      <c r="ES20" s="42">
        <v>0</v>
      </c>
      <c r="ET20" s="43">
        <v>1</v>
      </c>
      <c r="EU20" s="43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25</v>
      </c>
      <c r="FD20" s="210">
        <f t="shared" si="1"/>
        <v>0.58139534883720934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149.33748117910039</v>
      </c>
      <c r="FL20" s="190"/>
      <c r="FM20" s="190"/>
      <c r="FN20" s="179"/>
    </row>
    <row r="21" spans="1:170" s="133" customFormat="1">
      <c r="A21" s="192" t="s">
        <v>174</v>
      </c>
      <c r="B21" s="129" t="s">
        <v>19</v>
      </c>
      <c r="C21" s="187"/>
      <c r="D21" s="187"/>
      <c r="E21" s="21"/>
      <c r="F21" s="21"/>
      <c r="G21" s="188"/>
      <c r="H21" s="189" t="s">
        <v>57</v>
      </c>
      <c r="I21" s="43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2">
        <v>0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3">
        <v>1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67" t="s">
        <v>57</v>
      </c>
      <c r="CP21" s="67" t="s">
        <v>57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67" t="s">
        <v>57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2">
        <v>0</v>
      </c>
      <c r="EP21" s="43">
        <v>1</v>
      </c>
      <c r="EQ21" s="13">
        <v>0</v>
      </c>
      <c r="ER21" s="42">
        <v>0</v>
      </c>
      <c r="ES21" s="42">
        <v>0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29</v>
      </c>
      <c r="FD21" s="210">
        <f t="shared" si="1"/>
        <v>0.67441860465116277</v>
      </c>
      <c r="FE21" s="101">
        <f t="shared" si="2"/>
        <v>5</v>
      </c>
      <c r="FF21" s="179"/>
      <c r="FG21" s="190"/>
      <c r="FH21" s="190"/>
      <c r="FI21" s="190"/>
      <c r="FJ21" s="190"/>
      <c r="FK21" s="202">
        <v>3379.7781151570307</v>
      </c>
      <c r="FL21" s="190"/>
      <c r="FM21" s="190"/>
      <c r="FN21" s="179"/>
    </row>
    <row r="22" spans="1:170" s="133" customFormat="1">
      <c r="A22" s="192" t="s">
        <v>175</v>
      </c>
      <c r="B22" s="129" t="s">
        <v>20</v>
      </c>
      <c r="C22" s="187"/>
      <c r="D22" s="187"/>
      <c r="E22" s="20"/>
      <c r="F22" s="21"/>
      <c r="G22" s="188"/>
      <c r="H22" s="189" t="s">
        <v>57</v>
      </c>
      <c r="I22" s="43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67" t="s">
        <v>57</v>
      </c>
      <c r="CP22" s="67" t="s">
        <v>57</v>
      </c>
      <c r="CQ22" s="67" t="s">
        <v>57</v>
      </c>
      <c r="CR22" s="67" t="s">
        <v>57</v>
      </c>
      <c r="CS22" s="67" t="s">
        <v>57</v>
      </c>
      <c r="CT22" s="43">
        <v>1</v>
      </c>
      <c r="CU22" s="42">
        <v>0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3">
        <v>1</v>
      </c>
      <c r="DO22" s="42">
        <v>0</v>
      </c>
      <c r="DP22" s="67" t="s">
        <v>57</v>
      </c>
      <c r="DQ22" s="67" t="s">
        <v>57</v>
      </c>
      <c r="DR22" s="43">
        <v>1</v>
      </c>
      <c r="DS22" s="67" t="s">
        <v>57</v>
      </c>
      <c r="DT22" s="67" t="s">
        <v>57</v>
      </c>
      <c r="DU22" s="42">
        <v>0</v>
      </c>
      <c r="DV22" s="43">
        <v>1</v>
      </c>
      <c r="DW22" s="43">
        <v>1</v>
      </c>
      <c r="DX22" s="67" t="s">
        <v>57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2">
        <v>0</v>
      </c>
      <c r="EP22" s="43">
        <v>1</v>
      </c>
      <c r="EQ22" s="13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26</v>
      </c>
      <c r="FD22" s="210">
        <f t="shared" si="1"/>
        <v>0.60465116279069764</v>
      </c>
      <c r="FE22" s="101">
        <f t="shared" si="2"/>
        <v>9</v>
      </c>
      <c r="FF22" s="179"/>
      <c r="FG22" s="190"/>
      <c r="FH22" s="190"/>
      <c r="FI22" s="190"/>
      <c r="FJ22" s="190"/>
      <c r="FK22" s="202">
        <v>40054.741354967038</v>
      </c>
      <c r="FL22" s="190"/>
      <c r="FM22" s="190"/>
      <c r="FN22" s="179"/>
    </row>
    <row r="23" spans="1:170" s="133" customFormat="1">
      <c r="A23" s="192" t="s">
        <v>176</v>
      </c>
      <c r="B23" s="129" t="s">
        <v>21</v>
      </c>
      <c r="C23" s="187"/>
      <c r="D23" s="187"/>
      <c r="E23" s="20"/>
      <c r="F23" s="21"/>
      <c r="G23" s="188"/>
      <c r="H23" s="189" t="s">
        <v>57</v>
      </c>
      <c r="I23" s="43">
        <v>1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67" t="s">
        <v>57</v>
      </c>
      <c r="BN23" s="67" t="s">
        <v>57</v>
      </c>
      <c r="BO23" s="67" t="s">
        <v>57</v>
      </c>
      <c r="BP23" s="42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67" t="s">
        <v>57</v>
      </c>
      <c r="CP23" s="67" t="s">
        <v>57</v>
      </c>
      <c r="CQ23" s="67" t="s">
        <v>57</v>
      </c>
      <c r="CR23" s="67" t="s">
        <v>57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42">
        <v>0</v>
      </c>
      <c r="DW23" s="42">
        <v>0</v>
      </c>
      <c r="DX23" s="67" t="s">
        <v>57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13">
        <v>0</v>
      </c>
      <c r="ER23" s="43">
        <v>1</v>
      </c>
      <c r="ES23" s="42">
        <v>0</v>
      </c>
      <c r="ET23" s="42">
        <v>0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15</v>
      </c>
      <c r="FD23" s="210">
        <f t="shared" si="1"/>
        <v>0.34883720930232559</v>
      </c>
      <c r="FE23" s="101">
        <f t="shared" si="2"/>
        <v>31</v>
      </c>
      <c r="FF23" s="179"/>
      <c r="FG23" s="190"/>
      <c r="FH23" s="190"/>
      <c r="FI23" s="190"/>
      <c r="FJ23" s="190"/>
      <c r="FK23" s="202">
        <v>6068.1196887690039</v>
      </c>
      <c r="FL23" s="190"/>
      <c r="FM23" s="190"/>
      <c r="FN23" s="179"/>
    </row>
    <row r="24" spans="1:170" s="133" customFormat="1">
      <c r="A24" s="192" t="s">
        <v>177</v>
      </c>
      <c r="B24" s="129" t="s">
        <v>22</v>
      </c>
      <c r="C24" s="187"/>
      <c r="D24" s="187"/>
      <c r="E24" s="20"/>
      <c r="F24" s="21"/>
      <c r="G24" s="188"/>
      <c r="H24" s="189" t="s">
        <v>57</v>
      </c>
      <c r="I24" s="43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2">
        <v>0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67" t="s">
        <v>57</v>
      </c>
      <c r="CP24" s="67" t="s">
        <v>57</v>
      </c>
      <c r="CQ24" s="67" t="s">
        <v>57</v>
      </c>
      <c r="CR24" s="67" t="s">
        <v>57</v>
      </c>
      <c r="CS24" s="67" t="s">
        <v>57</v>
      </c>
      <c r="CT24" s="42">
        <v>0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67" t="s">
        <v>57</v>
      </c>
      <c r="DH24" s="42">
        <v>0</v>
      </c>
      <c r="DI24" s="67" t="s">
        <v>57</v>
      </c>
      <c r="DJ24" s="42">
        <v>0</v>
      </c>
      <c r="DK24" s="42">
        <v>0</v>
      </c>
      <c r="DL24" s="42">
        <v>0</v>
      </c>
      <c r="DM24" s="42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42">
        <v>0</v>
      </c>
      <c r="DW24" s="42">
        <v>0</v>
      </c>
      <c r="DX24" s="67" t="s">
        <v>57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2">
        <v>0</v>
      </c>
      <c r="EP24" s="43">
        <v>1</v>
      </c>
      <c r="EQ24" s="13">
        <v>0</v>
      </c>
      <c r="ER24" s="42">
        <v>0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21</v>
      </c>
      <c r="FD24" s="210">
        <f t="shared" si="1"/>
        <v>0.48837209302325579</v>
      </c>
      <c r="FE24" s="101">
        <f t="shared" si="2"/>
        <v>18</v>
      </c>
      <c r="FF24" s="179"/>
      <c r="FG24" s="190"/>
      <c r="FH24" s="190"/>
      <c r="FI24" s="190"/>
      <c r="FJ24" s="190"/>
      <c r="FK24" s="202">
        <v>11208.852284853852</v>
      </c>
      <c r="FL24" s="190"/>
      <c r="FM24" s="190"/>
      <c r="FN24" s="179"/>
    </row>
    <row r="25" spans="1:170" s="133" customFormat="1">
      <c r="A25" s="192" t="s">
        <v>178</v>
      </c>
      <c r="B25" s="129" t="s">
        <v>23</v>
      </c>
      <c r="C25" s="187"/>
      <c r="D25" s="187"/>
      <c r="E25" s="20"/>
      <c r="F25" s="20"/>
      <c r="G25" s="188"/>
      <c r="H25" s="189" t="s">
        <v>57</v>
      </c>
      <c r="I25" s="43">
        <v>1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43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3">
        <v>1</v>
      </c>
      <c r="BJ25" s="67" t="s">
        <v>57</v>
      </c>
      <c r="BK25" s="42">
        <v>0</v>
      </c>
      <c r="BL25" s="42">
        <v>0</v>
      </c>
      <c r="BM25" s="67" t="s">
        <v>57</v>
      </c>
      <c r="BN25" s="67" t="s">
        <v>57</v>
      </c>
      <c r="BO25" s="67" t="s">
        <v>57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3">
        <v>1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67" t="s">
        <v>57</v>
      </c>
      <c r="CP25" s="67" t="s">
        <v>57</v>
      </c>
      <c r="CQ25" s="67" t="s">
        <v>57</v>
      </c>
      <c r="CR25" s="67" t="s">
        <v>57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3">
        <v>1</v>
      </c>
      <c r="DK25" s="42">
        <v>0</v>
      </c>
      <c r="DL25" s="43">
        <v>1</v>
      </c>
      <c r="DM25" s="42">
        <v>0</v>
      </c>
      <c r="DN25" s="42">
        <v>0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42">
        <v>0</v>
      </c>
      <c r="DW25" s="42">
        <v>0</v>
      </c>
      <c r="DX25" s="67" t="s">
        <v>57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2">
        <v>0</v>
      </c>
      <c r="EQ25" s="13">
        <v>0</v>
      </c>
      <c r="ER25" s="42">
        <v>0</v>
      </c>
      <c r="ES25" s="42">
        <v>0</v>
      </c>
      <c r="ET25" s="42">
        <v>0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19</v>
      </c>
      <c r="FD25" s="210">
        <f t="shared" si="1"/>
        <v>0.44186046511627908</v>
      </c>
      <c r="FE25" s="101">
        <f t="shared" si="2"/>
        <v>27</v>
      </c>
      <c r="FF25" s="179"/>
      <c r="FG25" s="190"/>
      <c r="FH25" s="190"/>
      <c r="FI25" s="190"/>
      <c r="FJ25" s="190"/>
      <c r="FK25" s="202">
        <v>1723.8536589726898</v>
      </c>
      <c r="FL25" s="190"/>
      <c r="FM25" s="190"/>
      <c r="FN25" s="179"/>
    </row>
    <row r="26" spans="1:170" s="133" customFormat="1">
      <c r="A26" s="192" t="s">
        <v>179</v>
      </c>
      <c r="B26" s="129" t="s">
        <v>24</v>
      </c>
      <c r="C26" s="187"/>
      <c r="D26" s="187"/>
      <c r="E26" s="21"/>
      <c r="F26" s="21"/>
      <c r="G26" s="188"/>
      <c r="H26" s="189" t="s">
        <v>57</v>
      </c>
      <c r="I26" s="43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2">
        <v>0</v>
      </c>
      <c r="BL26" s="42">
        <v>0</v>
      </c>
      <c r="BM26" s="67" t="s">
        <v>57</v>
      </c>
      <c r="BN26" s="67" t="s">
        <v>57</v>
      </c>
      <c r="BO26" s="67" t="s">
        <v>57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67" t="s">
        <v>57</v>
      </c>
      <c r="CP26" s="67" t="s">
        <v>57</v>
      </c>
      <c r="CQ26" s="67" t="s">
        <v>57</v>
      </c>
      <c r="CR26" s="67" t="s">
        <v>57</v>
      </c>
      <c r="CS26" s="67" t="s">
        <v>57</v>
      </c>
      <c r="CT26" s="43">
        <v>1</v>
      </c>
      <c r="CU26" s="43">
        <v>1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2">
        <v>0</v>
      </c>
      <c r="DW26" s="42">
        <v>0</v>
      </c>
      <c r="DX26" s="67" t="s">
        <v>57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2">
        <v>0</v>
      </c>
      <c r="EQ26" s="13">
        <v>0</v>
      </c>
      <c r="ER26" s="42">
        <v>0</v>
      </c>
      <c r="ES26" s="42">
        <v>0</v>
      </c>
      <c r="ET26" s="42">
        <v>0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20</v>
      </c>
      <c r="FD26" s="210">
        <f t="shared" si="1"/>
        <v>0.46511627906976744</v>
      </c>
      <c r="FE26" s="101">
        <f t="shared" si="2"/>
        <v>24</v>
      </c>
      <c r="FF26" s="179"/>
      <c r="FG26" s="190"/>
      <c r="FH26" s="190"/>
      <c r="FI26" s="190"/>
      <c r="FJ26" s="190"/>
      <c r="FK26" s="202">
        <v>11066.988350543414</v>
      </c>
      <c r="FL26" s="190"/>
      <c r="FM26" s="190"/>
      <c r="FN26" s="179"/>
    </row>
    <row r="27" spans="1:170" s="133" customFormat="1">
      <c r="A27" s="192" t="s">
        <v>180</v>
      </c>
      <c r="B27" s="129" t="s">
        <v>25</v>
      </c>
      <c r="C27" s="187"/>
      <c r="D27" s="187"/>
      <c r="E27" s="20"/>
      <c r="F27" s="21"/>
      <c r="G27" s="188"/>
      <c r="H27" s="189" t="s">
        <v>57</v>
      </c>
      <c r="I27" s="43">
        <v>1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43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2">
        <v>0</v>
      </c>
      <c r="BL27" s="43">
        <v>1</v>
      </c>
      <c r="BM27" s="67" t="s">
        <v>57</v>
      </c>
      <c r="BN27" s="67" t="s">
        <v>57</v>
      </c>
      <c r="BO27" s="67" t="s">
        <v>57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67" t="s">
        <v>57</v>
      </c>
      <c r="CP27" s="67" t="s">
        <v>57</v>
      </c>
      <c r="CQ27" s="67" t="s">
        <v>57</v>
      </c>
      <c r="CR27" s="67" t="s">
        <v>57</v>
      </c>
      <c r="CS27" s="67" t="s">
        <v>57</v>
      </c>
      <c r="CT27" s="43">
        <v>1</v>
      </c>
      <c r="CU27" s="43">
        <v>1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3">
        <v>1</v>
      </c>
      <c r="DC27" s="67" t="s">
        <v>57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2">
        <v>0</v>
      </c>
      <c r="DK27" s="42">
        <v>0</v>
      </c>
      <c r="DL27" s="43">
        <v>1</v>
      </c>
      <c r="DM27" s="42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3">
        <v>1</v>
      </c>
      <c r="DV27" s="42">
        <v>0</v>
      </c>
      <c r="DW27" s="42">
        <v>0</v>
      </c>
      <c r="DX27" s="67" t="s">
        <v>57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13">
        <v>0</v>
      </c>
      <c r="ER27" s="42">
        <v>0</v>
      </c>
      <c r="ES27" s="42">
        <v>0</v>
      </c>
      <c r="ET27" s="42">
        <v>0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22</v>
      </c>
      <c r="FD27" s="210">
        <f t="shared" si="1"/>
        <v>0.51162790697674421</v>
      </c>
      <c r="FE27" s="101">
        <f t="shared" si="2"/>
        <v>15</v>
      </c>
      <c r="FF27" s="179"/>
      <c r="FG27" s="190"/>
      <c r="FH27" s="190"/>
      <c r="FI27" s="190"/>
      <c r="FJ27" s="190"/>
      <c r="FK27" s="202">
        <v>5833.1033309884897</v>
      </c>
      <c r="FL27" s="190"/>
      <c r="FM27" s="190"/>
      <c r="FN27" s="179"/>
    </row>
    <row r="28" spans="1:170" s="133" customFormat="1">
      <c r="A28" s="192" t="s">
        <v>181</v>
      </c>
      <c r="B28" s="129" t="s">
        <v>26</v>
      </c>
      <c r="C28" s="187"/>
      <c r="D28" s="187"/>
      <c r="E28" s="20"/>
      <c r="F28" s="20"/>
      <c r="G28" s="188"/>
      <c r="H28" s="189" t="s">
        <v>57</v>
      </c>
      <c r="I28" s="43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67" t="s">
        <v>57</v>
      </c>
      <c r="CP28" s="67" t="s">
        <v>57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67" t="s">
        <v>57</v>
      </c>
      <c r="DR28" s="42">
        <v>0</v>
      </c>
      <c r="DS28" s="67" t="s">
        <v>57</v>
      </c>
      <c r="DT28" s="67" t="s">
        <v>57</v>
      </c>
      <c r="DU28" s="43">
        <v>1</v>
      </c>
      <c r="DV28" s="43">
        <v>1</v>
      </c>
      <c r="DW28" s="42">
        <v>0</v>
      </c>
      <c r="DX28" s="67" t="s">
        <v>57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13">
        <v>0</v>
      </c>
      <c r="ER28" s="43">
        <v>1</v>
      </c>
      <c r="ES28" s="43">
        <v>1</v>
      </c>
      <c r="ET28" s="42">
        <v>0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31</v>
      </c>
      <c r="FD28" s="210">
        <f t="shared" si="1"/>
        <v>0.72093023255813948</v>
      </c>
      <c r="FE28" s="101">
        <f t="shared" si="2"/>
        <v>4</v>
      </c>
      <c r="FF28" s="179"/>
      <c r="FG28" s="190"/>
      <c r="FH28" s="190"/>
      <c r="FI28" s="190"/>
      <c r="FJ28" s="190"/>
      <c r="FK28" s="202">
        <v>5022.0900395448853</v>
      </c>
      <c r="FL28" s="190"/>
      <c r="FM28" s="190"/>
      <c r="FN28" s="179"/>
    </row>
    <row r="29" spans="1:170" s="133" customFormat="1">
      <c r="A29" s="192" t="s">
        <v>182</v>
      </c>
      <c r="B29" s="129" t="s">
        <v>27</v>
      </c>
      <c r="C29" s="187"/>
      <c r="D29" s="187"/>
      <c r="E29" s="20"/>
      <c r="F29" s="21"/>
      <c r="G29" s="188"/>
      <c r="H29" s="189" t="s">
        <v>57</v>
      </c>
      <c r="I29" s="43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3">
        <v>1</v>
      </c>
      <c r="BJ29" s="67" t="s">
        <v>57</v>
      </c>
      <c r="BK29" s="43">
        <v>1</v>
      </c>
      <c r="BL29" s="42">
        <v>0</v>
      </c>
      <c r="BM29" s="67" t="s">
        <v>57</v>
      </c>
      <c r="BN29" s="67" t="s">
        <v>57</v>
      </c>
      <c r="BO29" s="67" t="s">
        <v>57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2">
        <v>0</v>
      </c>
      <c r="BW29" s="42">
        <v>0</v>
      </c>
      <c r="BX29" s="42">
        <v>0</v>
      </c>
      <c r="BY29" s="42">
        <v>0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67" t="s">
        <v>57</v>
      </c>
      <c r="CP29" s="67" t="s">
        <v>57</v>
      </c>
      <c r="CQ29" s="67" t="s">
        <v>57</v>
      </c>
      <c r="CR29" s="67" t="s">
        <v>57</v>
      </c>
      <c r="CS29" s="67" t="s">
        <v>57</v>
      </c>
      <c r="CT29" s="43">
        <v>1</v>
      </c>
      <c r="CU29" s="42">
        <v>0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3">
        <v>1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3">
        <v>1</v>
      </c>
      <c r="DV29" s="43">
        <v>1</v>
      </c>
      <c r="DW29" s="42">
        <v>0</v>
      </c>
      <c r="DX29" s="67" t="s">
        <v>57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13">
        <v>0</v>
      </c>
      <c r="ER29" s="42">
        <v>0</v>
      </c>
      <c r="ES29" s="42">
        <v>0</v>
      </c>
      <c r="ET29" s="42">
        <v>0</v>
      </c>
      <c r="EU29" s="43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21</v>
      </c>
      <c r="FD29" s="210">
        <f t="shared" si="1"/>
        <v>0.48837209302325579</v>
      </c>
      <c r="FE29" s="101">
        <f t="shared" si="2"/>
        <v>18</v>
      </c>
      <c r="FF29" s="179"/>
      <c r="FG29" s="190"/>
      <c r="FH29" s="190"/>
      <c r="FI29" s="190"/>
      <c r="FJ29" s="190"/>
      <c r="FK29" s="202">
        <v>21385.554364668242</v>
      </c>
      <c r="FL29" s="190"/>
      <c r="FM29" s="190"/>
      <c r="FN29" s="179"/>
    </row>
    <row r="30" spans="1:170" s="133" customFormat="1">
      <c r="A30" s="192" t="s">
        <v>183</v>
      </c>
      <c r="B30" s="129" t="s">
        <v>28</v>
      </c>
      <c r="C30" s="187"/>
      <c r="D30" s="187"/>
      <c r="E30" s="20"/>
      <c r="F30" s="20"/>
      <c r="G30" s="188"/>
      <c r="H30" s="189" t="s">
        <v>57</v>
      </c>
      <c r="I30" s="43">
        <v>1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3">
        <v>1</v>
      </c>
      <c r="BJ30" s="67" t="s">
        <v>57</v>
      </c>
      <c r="BK30" s="43">
        <v>1</v>
      </c>
      <c r="BL30" s="43">
        <v>1</v>
      </c>
      <c r="BM30" s="67" t="s">
        <v>57</v>
      </c>
      <c r="BN30" s="67" t="s">
        <v>57</v>
      </c>
      <c r="BO30" s="67" t="s">
        <v>57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2">
        <v>0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3">
        <v>1</v>
      </c>
      <c r="CD30" s="42">
        <v>0</v>
      </c>
      <c r="CE30" s="42">
        <v>0</v>
      </c>
      <c r="CF30" s="42">
        <v>0</v>
      </c>
      <c r="CG30" s="42">
        <v>0</v>
      </c>
      <c r="CH30" s="67" t="s">
        <v>57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67" t="s">
        <v>57</v>
      </c>
      <c r="CP30" s="67" t="s">
        <v>57</v>
      </c>
      <c r="CQ30" s="67" t="s">
        <v>57</v>
      </c>
      <c r="CR30" s="67" t="s">
        <v>57</v>
      </c>
      <c r="CS30" s="67" t="s">
        <v>57</v>
      </c>
      <c r="CT30" s="43">
        <v>1</v>
      </c>
      <c r="CU30" s="43">
        <v>1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3">
        <v>1</v>
      </c>
      <c r="DC30" s="67" t="s">
        <v>57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42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2">
        <v>0</v>
      </c>
      <c r="DS30" s="67" t="s">
        <v>57</v>
      </c>
      <c r="DT30" s="67" t="s">
        <v>57</v>
      </c>
      <c r="DU30" s="42">
        <v>0</v>
      </c>
      <c r="DV30" s="42">
        <v>0</v>
      </c>
      <c r="DW30" s="42">
        <v>0</v>
      </c>
      <c r="DX30" s="67" t="s">
        <v>57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3">
        <v>1</v>
      </c>
      <c r="EP30" s="42">
        <v>0</v>
      </c>
      <c r="EQ30" s="13">
        <v>0</v>
      </c>
      <c r="ER30" s="42">
        <v>0</v>
      </c>
      <c r="ES30" s="42">
        <v>0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21</v>
      </c>
      <c r="FD30" s="210">
        <f t="shared" si="1"/>
        <v>0.48837209302325579</v>
      </c>
      <c r="FE30" s="101">
        <f t="shared" si="2"/>
        <v>18</v>
      </c>
      <c r="FF30" s="179"/>
      <c r="FG30" s="190"/>
      <c r="FH30" s="190"/>
      <c r="FI30" s="190"/>
      <c r="FJ30" s="190"/>
      <c r="FK30" s="202">
        <v>2423.964853133155</v>
      </c>
      <c r="FL30" s="190"/>
      <c r="FM30" s="190"/>
      <c r="FN30" s="179"/>
    </row>
    <row r="31" spans="1:170" s="133" customFormat="1">
      <c r="A31" s="192" t="s">
        <v>184</v>
      </c>
      <c r="B31" s="129" t="s">
        <v>29</v>
      </c>
      <c r="C31" s="187"/>
      <c r="D31" s="187"/>
      <c r="E31" s="21"/>
      <c r="F31" s="21"/>
      <c r="G31" s="188"/>
      <c r="H31" s="189" t="s">
        <v>57</v>
      </c>
      <c r="I31" s="43">
        <v>1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3">
        <v>1</v>
      </c>
      <c r="BJ31" s="67" t="s">
        <v>57</v>
      </c>
      <c r="BK31" s="42">
        <v>0</v>
      </c>
      <c r="BL31" s="42">
        <v>0</v>
      </c>
      <c r="BM31" s="67" t="s">
        <v>57</v>
      </c>
      <c r="BN31" s="67" t="s">
        <v>57</v>
      </c>
      <c r="BO31" s="67" t="s">
        <v>57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3">
        <v>1</v>
      </c>
      <c r="CD31" s="42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67" t="s">
        <v>57</v>
      </c>
      <c r="CP31" s="67" t="s">
        <v>57</v>
      </c>
      <c r="CQ31" s="67" t="s">
        <v>57</v>
      </c>
      <c r="CR31" s="67" t="s">
        <v>57</v>
      </c>
      <c r="CS31" s="67" t="s">
        <v>57</v>
      </c>
      <c r="CT31" s="43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42">
        <v>0</v>
      </c>
      <c r="DW31" s="42">
        <v>0</v>
      </c>
      <c r="DX31" s="67" t="s">
        <v>57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2">
        <v>0</v>
      </c>
      <c r="EQ31" s="13">
        <v>0</v>
      </c>
      <c r="ER31" s="42">
        <v>0</v>
      </c>
      <c r="ES31" s="42">
        <v>0</v>
      </c>
      <c r="ET31" s="42">
        <v>0</v>
      </c>
      <c r="EU31" s="43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16</v>
      </c>
      <c r="FD31" s="210">
        <f t="shared" si="1"/>
        <v>0.37209302325581395</v>
      </c>
      <c r="FE31" s="101">
        <f t="shared" si="2"/>
        <v>29</v>
      </c>
      <c r="FF31" s="179"/>
      <c r="FG31" s="190"/>
      <c r="FH31" s="190"/>
      <c r="FI31" s="190"/>
      <c r="FJ31" s="190"/>
      <c r="FK31" s="202">
        <v>10904.572162344159</v>
      </c>
      <c r="FL31" s="190"/>
      <c r="FM31" s="190"/>
      <c r="FN31" s="179"/>
    </row>
    <row r="32" spans="1:170" s="133" customFormat="1">
      <c r="A32" s="192" t="s">
        <v>185</v>
      </c>
      <c r="B32" s="129" t="s">
        <v>30</v>
      </c>
      <c r="C32" s="187"/>
      <c r="D32" s="187"/>
      <c r="E32" s="20"/>
      <c r="F32" s="21"/>
      <c r="G32" s="188"/>
      <c r="H32" s="189" t="s">
        <v>57</v>
      </c>
      <c r="I32" s="43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2">
        <v>0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67" t="s">
        <v>57</v>
      </c>
      <c r="CP32" s="67" t="s">
        <v>57</v>
      </c>
      <c r="CQ32" s="67" t="s">
        <v>57</v>
      </c>
      <c r="CR32" s="67" t="s">
        <v>57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67" t="s">
        <v>57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42">
        <v>0</v>
      </c>
      <c r="DW32" s="42">
        <v>0</v>
      </c>
      <c r="DX32" s="67" t="s">
        <v>57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2">
        <v>0</v>
      </c>
      <c r="EP32" s="42">
        <v>0</v>
      </c>
      <c r="EQ32" s="13">
        <v>0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18</v>
      </c>
      <c r="FD32" s="210">
        <f>(FC32/40)</f>
        <v>0.45</v>
      </c>
      <c r="FE32" s="101">
        <f t="shared" si="2"/>
        <v>26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>
      <c r="A33" s="192" t="s">
        <v>186</v>
      </c>
      <c r="B33" s="129" t="s">
        <v>31</v>
      </c>
      <c r="C33" s="187"/>
      <c r="D33" s="187"/>
      <c r="E33" s="20"/>
      <c r="F33" s="21"/>
      <c r="G33" s="188"/>
      <c r="H33" s="189" t="s">
        <v>57</v>
      </c>
      <c r="I33" s="43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2">
        <v>0</v>
      </c>
      <c r="BM33" s="67" t="s">
        <v>57</v>
      </c>
      <c r="BN33" s="67" t="s">
        <v>57</v>
      </c>
      <c r="BO33" s="67" t="s">
        <v>57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67" t="s">
        <v>57</v>
      </c>
      <c r="CP33" s="67" t="s">
        <v>57</v>
      </c>
      <c r="CQ33" s="67" t="s">
        <v>57</v>
      </c>
      <c r="CR33" s="67" t="s">
        <v>57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67" t="s">
        <v>57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2">
        <v>0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3">
        <v>1</v>
      </c>
      <c r="DV33" s="42">
        <v>0</v>
      </c>
      <c r="DW33" s="42">
        <v>0</v>
      </c>
      <c r="DX33" s="67" t="s">
        <v>57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2">
        <v>0</v>
      </c>
      <c r="EP33" s="42">
        <v>0</v>
      </c>
      <c r="EQ33" s="13">
        <v>0</v>
      </c>
      <c r="ER33" s="43">
        <v>1</v>
      </c>
      <c r="ES33" s="42">
        <v>0</v>
      </c>
      <c r="ET33" s="42">
        <v>0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23</v>
      </c>
      <c r="FD33" s="210">
        <f t="shared" si="1"/>
        <v>0.53488372093023251</v>
      </c>
      <c r="FE33" s="101">
        <f t="shared" si="2"/>
        <v>13</v>
      </c>
      <c r="FF33" s="179"/>
      <c r="FG33" s="190"/>
      <c r="FH33" s="190"/>
      <c r="FI33" s="190"/>
      <c r="FJ33" s="190"/>
      <c r="FK33" s="202">
        <v>25768.789603136851</v>
      </c>
      <c r="FL33" s="190"/>
      <c r="FM33" s="190"/>
      <c r="FN33" s="179"/>
    </row>
    <row r="34" spans="1:170" s="133" customFormat="1">
      <c r="A34" s="192" t="s">
        <v>187</v>
      </c>
      <c r="B34" s="129" t="s">
        <v>32</v>
      </c>
      <c r="C34" s="187"/>
      <c r="D34" s="187"/>
      <c r="E34" s="20"/>
      <c r="F34" s="21"/>
      <c r="G34" s="188"/>
      <c r="H34" s="189" t="s">
        <v>57</v>
      </c>
      <c r="I34" s="5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5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6">
        <v>0</v>
      </c>
      <c r="BJ34" s="67" t="s">
        <v>57</v>
      </c>
      <c r="BK34" s="6">
        <v>0</v>
      </c>
      <c r="BL34" s="5">
        <v>1</v>
      </c>
      <c r="BM34" s="67" t="s">
        <v>57</v>
      </c>
      <c r="BN34" s="67" t="s">
        <v>57</v>
      </c>
      <c r="BO34" s="67" t="s">
        <v>57</v>
      </c>
      <c r="BP34" s="5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5">
        <v>1</v>
      </c>
      <c r="BV34" s="5">
        <v>1</v>
      </c>
      <c r="BW34" s="6">
        <v>0</v>
      </c>
      <c r="BX34" s="5">
        <v>1</v>
      </c>
      <c r="BY34" s="5">
        <v>1</v>
      </c>
      <c r="BZ34" s="5">
        <v>1</v>
      </c>
      <c r="CA34" s="5">
        <v>1</v>
      </c>
      <c r="CB34" s="185" t="s">
        <v>57</v>
      </c>
      <c r="CC34" s="5">
        <v>1</v>
      </c>
      <c r="CD34" s="6">
        <v>0</v>
      </c>
      <c r="CE34" s="5">
        <v>1</v>
      </c>
      <c r="CF34" s="6">
        <v>0</v>
      </c>
      <c r="CG34" s="6">
        <v>0</v>
      </c>
      <c r="CH34" s="67" t="s">
        <v>57</v>
      </c>
      <c r="CI34" s="67" t="s">
        <v>57</v>
      </c>
      <c r="CJ34" s="67" t="s">
        <v>57</v>
      </c>
      <c r="CK34" s="5">
        <v>1</v>
      </c>
      <c r="CL34" s="67" t="s">
        <v>57</v>
      </c>
      <c r="CM34" s="6">
        <v>0</v>
      </c>
      <c r="CN34" s="6">
        <v>0</v>
      </c>
      <c r="CO34" s="67" t="s">
        <v>57</v>
      </c>
      <c r="CP34" s="67" t="s">
        <v>57</v>
      </c>
      <c r="CQ34" s="67" t="s">
        <v>57</v>
      </c>
      <c r="CR34" s="67" t="s">
        <v>57</v>
      </c>
      <c r="CS34" s="67" t="s">
        <v>57</v>
      </c>
      <c r="CT34" s="5">
        <v>1</v>
      </c>
      <c r="CU34" s="5">
        <v>1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6">
        <v>0</v>
      </c>
      <c r="DC34" s="67" t="s">
        <v>57</v>
      </c>
      <c r="DD34" s="185" t="s">
        <v>57</v>
      </c>
      <c r="DE34" s="5">
        <v>1</v>
      </c>
      <c r="DF34" s="5">
        <v>1</v>
      </c>
      <c r="DG34" s="67" t="s">
        <v>57</v>
      </c>
      <c r="DH34" s="5">
        <v>1</v>
      </c>
      <c r="DI34" s="67" t="s">
        <v>57</v>
      </c>
      <c r="DJ34" s="6">
        <v>0</v>
      </c>
      <c r="DK34" s="6">
        <v>0</v>
      </c>
      <c r="DL34" s="5">
        <v>1</v>
      </c>
      <c r="DM34" s="6">
        <v>0</v>
      </c>
      <c r="DN34" s="5">
        <v>1</v>
      </c>
      <c r="DO34" s="6">
        <v>0</v>
      </c>
      <c r="DP34" s="67" t="s">
        <v>57</v>
      </c>
      <c r="DQ34" s="67" t="s">
        <v>57</v>
      </c>
      <c r="DR34" s="5">
        <v>1</v>
      </c>
      <c r="DS34" s="67" t="s">
        <v>57</v>
      </c>
      <c r="DT34" s="67" t="s">
        <v>57</v>
      </c>
      <c r="DU34" s="5">
        <v>1</v>
      </c>
      <c r="DV34" s="5">
        <v>1</v>
      </c>
      <c r="DW34" s="6">
        <v>0</v>
      </c>
      <c r="DX34" s="67" t="s">
        <v>57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6">
        <v>0</v>
      </c>
      <c r="EP34" s="5">
        <v>1</v>
      </c>
      <c r="EQ34" s="13">
        <v>0</v>
      </c>
      <c r="ER34" s="5">
        <v>1</v>
      </c>
      <c r="ES34" s="5">
        <v>1</v>
      </c>
      <c r="ET34" s="5">
        <v>1</v>
      </c>
      <c r="EU34" s="5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28</v>
      </c>
      <c r="FD34" s="210">
        <f t="shared" si="1"/>
        <v>0.65116279069767447</v>
      </c>
      <c r="FE34" s="101">
        <f t="shared" si="2"/>
        <v>6</v>
      </c>
      <c r="FF34" s="179"/>
      <c r="FG34" s="190"/>
      <c r="FH34" s="190"/>
      <c r="FI34" s="190"/>
      <c r="FJ34" s="190"/>
      <c r="FK34" s="202">
        <v>2224.1809305906049</v>
      </c>
      <c r="FL34" s="190"/>
      <c r="FM34" s="190"/>
      <c r="FN34" s="179"/>
    </row>
    <row r="35" spans="1:170" s="133" customFormat="1">
      <c r="A35" s="192" t="s">
        <v>188</v>
      </c>
      <c r="B35" s="129" t="s">
        <v>33</v>
      </c>
      <c r="C35" s="187"/>
      <c r="D35" s="187"/>
      <c r="E35" s="21"/>
      <c r="F35" s="21"/>
      <c r="G35" s="188"/>
      <c r="H35" s="189" t="s">
        <v>57</v>
      </c>
      <c r="I35" s="43">
        <v>1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3">
        <v>1</v>
      </c>
      <c r="BM35" s="67" t="s">
        <v>57</v>
      </c>
      <c r="BN35" s="67" t="s">
        <v>57</v>
      </c>
      <c r="BO35" s="67" t="s">
        <v>57</v>
      </c>
      <c r="BP35" s="42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67" t="s">
        <v>57</v>
      </c>
      <c r="CP35" s="67" t="s">
        <v>57</v>
      </c>
      <c r="CQ35" s="67" t="s">
        <v>57</v>
      </c>
      <c r="CR35" s="67" t="s">
        <v>57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2">
        <v>0</v>
      </c>
      <c r="DK35" s="42">
        <v>0</v>
      </c>
      <c r="DL35" s="42">
        <v>0</v>
      </c>
      <c r="DM35" s="42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2">
        <v>0</v>
      </c>
      <c r="DS35" s="67" t="s">
        <v>57</v>
      </c>
      <c r="DT35" s="67" t="s">
        <v>57</v>
      </c>
      <c r="DU35" s="42">
        <v>0</v>
      </c>
      <c r="DV35" s="43">
        <v>1</v>
      </c>
      <c r="DW35" s="42">
        <v>0</v>
      </c>
      <c r="DX35" s="67" t="s">
        <v>57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2">
        <v>0</v>
      </c>
      <c r="EQ35" s="13">
        <v>0</v>
      </c>
      <c r="ER35" s="43">
        <v>1</v>
      </c>
      <c r="ES35" s="43">
        <v>1</v>
      </c>
      <c r="ET35" s="43">
        <v>1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22</v>
      </c>
      <c r="FD35" s="210">
        <f t="shared" si="1"/>
        <v>0.51162790697674421</v>
      </c>
      <c r="FE35" s="101">
        <f t="shared" si="2"/>
        <v>15</v>
      </c>
      <c r="FF35" s="179"/>
      <c r="FG35" s="190"/>
      <c r="FH35" s="190"/>
      <c r="FI35" s="190"/>
      <c r="FJ35" s="190"/>
      <c r="FK35" s="202">
        <v>834.10121301999777</v>
      </c>
      <c r="FL35" s="190"/>
      <c r="FM35" s="190"/>
      <c r="FN35" s="179"/>
    </row>
    <row r="36" spans="1:170" s="133" customFormat="1">
      <c r="A36" s="179"/>
      <c r="B36" s="179"/>
      <c r="C36" s="196"/>
      <c r="D36" s="196"/>
      <c r="E36" s="28"/>
      <c r="F36" s="28"/>
      <c r="G36" s="52"/>
      <c r="H36" s="197"/>
      <c r="I36" s="197"/>
      <c r="J36" s="197"/>
      <c r="K36" s="197"/>
      <c r="L36" s="197"/>
      <c r="M36" s="197"/>
      <c r="N36" s="197"/>
      <c r="O36" s="197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97"/>
      <c r="AD36" s="197"/>
      <c r="AE36" s="197"/>
      <c r="AF36" s="179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79"/>
      <c r="BG36" s="179"/>
      <c r="BH36" s="179"/>
      <c r="BI36" s="179"/>
      <c r="BJ36" s="179"/>
      <c r="BK36" s="179"/>
      <c r="BL36" s="179"/>
      <c r="BM36" s="179"/>
      <c r="BN36" s="134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98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34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34"/>
      <c r="EG36" s="134"/>
      <c r="EH36" s="134"/>
      <c r="EI36" s="134"/>
      <c r="EJ36" s="134"/>
      <c r="EK36" s="134"/>
      <c r="EL36" s="134"/>
      <c r="EM36" s="134"/>
      <c r="EN36" s="179"/>
      <c r="EO36" s="179"/>
      <c r="EP36" s="179"/>
      <c r="EQ36" s="179"/>
      <c r="ER36" s="179"/>
      <c r="ES36" s="179"/>
      <c r="ET36" s="179"/>
      <c r="EU36" s="179"/>
      <c r="EV36" s="134"/>
      <c r="EW36" s="134"/>
      <c r="EX36" s="134"/>
      <c r="EY36" s="134"/>
      <c r="EZ36" s="134"/>
      <c r="FA36" s="134"/>
      <c r="FB36" s="134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</row>
    <row r="37" spans="1:170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</row>
    <row r="38" spans="1:170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</row>
    <row r="39" spans="1:170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</row>
    <row r="40" spans="1:170">
      <c r="G40" s="29"/>
      <c r="H40" s="30"/>
      <c r="I40" s="30"/>
      <c r="J40" s="30"/>
      <c r="K40" s="30"/>
      <c r="L40" s="30"/>
      <c r="M40" s="30"/>
      <c r="N40" s="30"/>
      <c r="O40" s="30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>
      <c r="G41" s="29"/>
      <c r="H41" s="30"/>
      <c r="I41" s="30"/>
      <c r="J41" s="30"/>
      <c r="K41" s="30"/>
      <c r="L41" s="30"/>
      <c r="M41" s="30"/>
      <c r="N41" s="30"/>
      <c r="O41" s="30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>
      <c r="G42" s="29"/>
      <c r="H42" s="30"/>
      <c r="I42" s="30"/>
      <c r="J42" s="30"/>
      <c r="K42" s="30"/>
      <c r="L42" s="30"/>
      <c r="M42" s="30"/>
      <c r="N42" s="30"/>
      <c r="O42" s="30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</sheetData>
  <mergeCells count="14">
    <mergeCell ref="A1:A3"/>
    <mergeCell ref="B1:B3"/>
    <mergeCell ref="CE1:CP1"/>
    <mergeCell ref="CC1:CD1"/>
    <mergeCell ref="BF1:BN1"/>
    <mergeCell ref="BO1:CB1"/>
    <mergeCell ref="H1:AF1"/>
    <mergeCell ref="AG1:BE1"/>
    <mergeCell ref="CQ1:DD1"/>
    <mergeCell ref="DE1:DI1"/>
    <mergeCell ref="FG1:FM1"/>
    <mergeCell ref="FC1:FE1"/>
    <mergeCell ref="EN1:FB1"/>
    <mergeCell ref="DJ1:EM1"/>
  </mergeCells>
  <conditionalFormatting sqref="O19 O21">
    <cfRule type="cellIs" dxfId="227" priority="75" operator="equal">
      <formula>"Ley de Ing."</formula>
    </cfRule>
  </conditionalFormatting>
  <conditionalFormatting sqref="I19 I21">
    <cfRule type="cellIs" dxfId="226" priority="74" operator="equal">
      <formula>"Ley de Ing."</formula>
    </cfRule>
  </conditionalFormatting>
  <conditionalFormatting sqref="BL19 BL21">
    <cfRule type="cellIs" dxfId="225" priority="73" operator="equal">
      <formula>"Ley de Ing."</formula>
    </cfRule>
  </conditionalFormatting>
  <conditionalFormatting sqref="BI19 BI21">
    <cfRule type="cellIs" dxfId="224" priority="72" operator="equal">
      <formula>"Ley de Ing."</formula>
    </cfRule>
  </conditionalFormatting>
  <conditionalFormatting sqref="BK19 BK21">
    <cfRule type="cellIs" dxfId="223" priority="71" operator="equal">
      <formula>"Ley de Ing."</formula>
    </cfRule>
  </conditionalFormatting>
  <conditionalFormatting sqref="DE19 DE21">
    <cfRule type="cellIs" dxfId="222" priority="70" operator="equal">
      <formula>"Ley de Ing."</formula>
    </cfRule>
  </conditionalFormatting>
  <conditionalFormatting sqref="DF19 DF21">
    <cfRule type="cellIs" dxfId="221" priority="69" operator="equal">
      <formula>"Ley de Ing."</formula>
    </cfRule>
  </conditionalFormatting>
  <conditionalFormatting sqref="DH19 DH21">
    <cfRule type="cellIs" dxfId="220" priority="68" operator="equal">
      <formula>"Ley de Ing."</formula>
    </cfRule>
  </conditionalFormatting>
  <conditionalFormatting sqref="BP19 BP21">
    <cfRule type="cellIs" dxfId="219" priority="67" operator="equal">
      <formula>"Ley de Ing."</formula>
    </cfRule>
  </conditionalFormatting>
  <conditionalFormatting sqref="BZ19 BZ21">
    <cfRule type="cellIs" dxfId="218" priority="66" operator="equal">
      <formula>"Ley de Ing."</formula>
    </cfRule>
  </conditionalFormatting>
  <conditionalFormatting sqref="CA19 CA21">
    <cfRule type="cellIs" dxfId="217" priority="65" operator="equal">
      <formula>"Ley de Ing."</formula>
    </cfRule>
  </conditionalFormatting>
  <conditionalFormatting sqref="BU19 BU21">
    <cfRule type="cellIs" dxfId="216" priority="64" operator="equal">
      <formula>"Ley de Ing."</formula>
    </cfRule>
  </conditionalFormatting>
  <conditionalFormatting sqref="BV19 BV21">
    <cfRule type="cellIs" dxfId="215" priority="63" operator="equal">
      <formula>"Ley de Ing."</formula>
    </cfRule>
  </conditionalFormatting>
  <conditionalFormatting sqref="BW19 BW21">
    <cfRule type="cellIs" dxfId="214" priority="62" operator="equal">
      <formula>"Ley de Ing."</formula>
    </cfRule>
  </conditionalFormatting>
  <conditionalFormatting sqref="BX19 BX21">
    <cfRule type="cellIs" dxfId="213" priority="61" operator="equal">
      <formula>"Ley de Ing."</formula>
    </cfRule>
  </conditionalFormatting>
  <conditionalFormatting sqref="BY19 BY21">
    <cfRule type="cellIs" dxfId="212" priority="60" operator="equal">
      <formula>"Ley de Ing."</formula>
    </cfRule>
  </conditionalFormatting>
  <conditionalFormatting sqref="CE19 CE21">
    <cfRule type="cellIs" dxfId="211" priority="59" operator="equal">
      <formula>"Ley de Ing."</formula>
    </cfRule>
  </conditionalFormatting>
  <conditionalFormatting sqref="CF19 CF21">
    <cfRule type="cellIs" dxfId="210" priority="58" operator="equal">
      <formula>"Ley de Ing."</formula>
    </cfRule>
  </conditionalFormatting>
  <conditionalFormatting sqref="CG19 CG21">
    <cfRule type="cellIs" dxfId="209" priority="57" operator="equal">
      <formula>"Ley de Ing."</formula>
    </cfRule>
  </conditionalFormatting>
  <conditionalFormatting sqref="CK19 CK21">
    <cfRule type="cellIs" dxfId="208" priority="56" operator="equal">
      <formula>"Ley de Ing."</formula>
    </cfRule>
  </conditionalFormatting>
  <conditionalFormatting sqref="CM19 CM21">
    <cfRule type="cellIs" dxfId="207" priority="55" operator="equal">
      <formula>"Ley de Ing."</formula>
    </cfRule>
  </conditionalFormatting>
  <conditionalFormatting sqref="CN19 CN21">
    <cfRule type="cellIs" dxfId="206" priority="54" operator="equal">
      <formula>"Ley de Ing."</formula>
    </cfRule>
  </conditionalFormatting>
  <conditionalFormatting sqref="CT19 CT21">
    <cfRule type="cellIs" dxfId="205" priority="53" operator="equal">
      <formula>"Ley de Ing."</formula>
    </cfRule>
  </conditionalFormatting>
  <conditionalFormatting sqref="CU19 CU21">
    <cfRule type="cellIs" dxfId="204" priority="52" operator="equal">
      <formula>"Ley de Ing."</formula>
    </cfRule>
  </conditionalFormatting>
  <conditionalFormatting sqref="DB19 DB21">
    <cfRule type="cellIs" dxfId="203" priority="51" operator="equal">
      <formula>"Ley de Ing."</formula>
    </cfRule>
  </conditionalFormatting>
  <conditionalFormatting sqref="DJ19 DJ21">
    <cfRule type="cellIs" dxfId="202" priority="50" operator="equal">
      <formula>"Ley de Ing."</formula>
    </cfRule>
  </conditionalFormatting>
  <conditionalFormatting sqref="DK19 DK21">
    <cfRule type="cellIs" dxfId="201" priority="49" operator="equal">
      <formula>"Ley de Ing."</formula>
    </cfRule>
  </conditionalFormatting>
  <conditionalFormatting sqref="DL19 DL21">
    <cfRule type="cellIs" dxfId="200" priority="48" operator="equal">
      <formula>"Ley de Ing."</formula>
    </cfRule>
  </conditionalFormatting>
  <conditionalFormatting sqref="DM19 DM21">
    <cfRule type="cellIs" dxfId="199" priority="47" operator="equal">
      <formula>"Ley de Ing."</formula>
    </cfRule>
  </conditionalFormatting>
  <conditionalFormatting sqref="DN19 DN21">
    <cfRule type="cellIs" dxfId="198" priority="46" operator="equal">
      <formula>"Ley de Ing."</formula>
    </cfRule>
  </conditionalFormatting>
  <conditionalFormatting sqref="DO19 DO21">
    <cfRule type="cellIs" dxfId="197" priority="45" operator="equal">
      <formula>"Ley de Ing."</formula>
    </cfRule>
  </conditionalFormatting>
  <conditionalFormatting sqref="DR19 DR21">
    <cfRule type="cellIs" dxfId="196" priority="44" operator="equal">
      <formula>"Ley de Ing."</formula>
    </cfRule>
  </conditionalFormatting>
  <conditionalFormatting sqref="CC19:CD19 CC21:CD21">
    <cfRule type="cellIs" dxfId="195" priority="43" operator="equal">
      <formula>"Ley de Ing."</formula>
    </cfRule>
  </conditionalFormatting>
  <conditionalFormatting sqref="DU19 DU21">
    <cfRule type="cellIs" dxfId="194" priority="42" operator="equal">
      <formula>"Ley de Ing."</formula>
    </cfRule>
  </conditionalFormatting>
  <conditionalFormatting sqref="DV19 DV21">
    <cfRule type="cellIs" dxfId="193" priority="41" operator="equal">
      <formula>"Ley de Ing."</formula>
    </cfRule>
  </conditionalFormatting>
  <conditionalFormatting sqref="DW19 DW21">
    <cfRule type="cellIs" dxfId="192" priority="40" operator="equal">
      <formula>"Ley de Ing."</formula>
    </cfRule>
  </conditionalFormatting>
  <conditionalFormatting sqref="EO19 EO21">
    <cfRule type="cellIs" dxfId="191" priority="39" operator="equal">
      <formula>"Ley de Ing."</formula>
    </cfRule>
  </conditionalFormatting>
  <conditionalFormatting sqref="EP19 EP21">
    <cfRule type="cellIs" dxfId="190" priority="38" operator="equal">
      <formula>"Ley de Ing."</formula>
    </cfRule>
  </conditionalFormatting>
  <conditionalFormatting sqref="ER19 ER21">
    <cfRule type="cellIs" dxfId="189" priority="37" operator="equal">
      <formula>"Ley de Ing."</formula>
    </cfRule>
  </conditionalFormatting>
  <conditionalFormatting sqref="ES19 ES21">
    <cfRule type="cellIs" dxfId="188" priority="36" operator="equal">
      <formula>"Ley de Ing."</formula>
    </cfRule>
  </conditionalFormatting>
  <conditionalFormatting sqref="ET19 ET21">
    <cfRule type="cellIs" dxfId="187" priority="35" operator="equal">
      <formula>"Ley de Ing."</formula>
    </cfRule>
  </conditionalFormatting>
  <conditionalFormatting sqref="EU19 EU21">
    <cfRule type="cellIs" dxfId="186" priority="34" operator="equal">
      <formula>"Ley de Ing."</formula>
    </cfRule>
  </conditionalFormatting>
  <conditionalFormatting sqref="P18:T18">
    <cfRule type="cellIs" dxfId="185" priority="33" operator="equal">
      <formula>"Ley de Ing."</formula>
    </cfRule>
  </conditionalFormatting>
  <conditionalFormatting sqref="U18">
    <cfRule type="cellIs" dxfId="184" priority="20" operator="equal">
      <formula>"Ley de Ing."</formula>
    </cfRule>
  </conditionalFormatting>
  <conditionalFormatting sqref="V18">
    <cfRule type="cellIs" dxfId="183" priority="19" operator="equal">
      <formula>"Ley de Ing."</formula>
    </cfRule>
  </conditionalFormatting>
  <conditionalFormatting sqref="W18">
    <cfRule type="cellIs" dxfId="182" priority="18" operator="equal">
      <formula>"Ley de Ing."</formula>
    </cfRule>
  </conditionalFormatting>
  <conditionalFormatting sqref="X18">
    <cfRule type="cellIs" dxfId="181" priority="17" operator="equal">
      <formula>"Ley de Ing."</formula>
    </cfRule>
  </conditionalFormatting>
  <conditionalFormatting sqref="Y18">
    <cfRule type="cellIs" dxfId="180" priority="16" operator="equal">
      <formula>"Ley de Ing."</formula>
    </cfRule>
  </conditionalFormatting>
  <conditionalFormatting sqref="Z18">
    <cfRule type="cellIs" dxfId="179" priority="15" operator="equal">
      <formula>"Ley de Ing."</formula>
    </cfRule>
  </conditionalFormatting>
  <conditionalFormatting sqref="AA18">
    <cfRule type="cellIs" dxfId="178" priority="14" operator="equal">
      <formula>"Ley de Ing."</formula>
    </cfRule>
  </conditionalFormatting>
  <conditionalFormatting sqref="AB18">
    <cfRule type="cellIs" dxfId="177" priority="13" operator="equal">
      <formula>"Ley de Ing."</formula>
    </cfRule>
  </conditionalFormatting>
  <conditionalFormatting sqref="AT18">
    <cfRule type="cellIs" dxfId="176" priority="12" operator="equal">
      <formula>"Ley de Ing."</formula>
    </cfRule>
  </conditionalFormatting>
  <conditionalFormatting sqref="AU18">
    <cfRule type="cellIs" dxfId="175" priority="11" operator="equal">
      <formula>"Ley de Ing."</formula>
    </cfRule>
  </conditionalFormatting>
  <conditionalFormatting sqref="AV18">
    <cfRule type="cellIs" dxfId="174" priority="10" operator="equal">
      <formula>"Ley de Ing."</formula>
    </cfRule>
  </conditionalFormatting>
  <conditionalFormatting sqref="AW18">
    <cfRule type="cellIs" dxfId="173" priority="9" operator="equal">
      <formula>"Ley de Ing."</formula>
    </cfRule>
  </conditionalFormatting>
  <conditionalFormatting sqref="AX18">
    <cfRule type="cellIs" dxfId="172" priority="8" operator="equal">
      <formula>"Ley de Ing."</formula>
    </cfRule>
  </conditionalFormatting>
  <conditionalFormatting sqref="AY18">
    <cfRule type="cellIs" dxfId="171" priority="7" operator="equal">
      <formula>"Ley de Ing."</formula>
    </cfRule>
  </conditionalFormatting>
  <conditionalFormatting sqref="AZ18">
    <cfRule type="cellIs" dxfId="170" priority="6" operator="equal">
      <formula>"Ley de Ing."</formula>
    </cfRule>
  </conditionalFormatting>
  <conditionalFormatting sqref="BA18">
    <cfRule type="cellIs" dxfId="169" priority="5" operator="equal">
      <formula>"Ley de Ing."</formula>
    </cfRule>
  </conditionalFormatting>
  <conditionalFormatting sqref="BB18">
    <cfRule type="cellIs" dxfId="168" priority="4" operator="equal">
      <formula>"Ley de Ing."</formula>
    </cfRule>
  </conditionalFormatting>
  <conditionalFormatting sqref="BC18">
    <cfRule type="cellIs" dxfId="167" priority="3" operator="equal">
      <formula>"Ley de Ing."</formula>
    </cfRule>
  </conditionalFormatting>
  <conditionalFormatting sqref="BD18">
    <cfRule type="cellIs" dxfId="166" priority="2" operator="equal">
      <formula>"Ley de Ing."</formula>
    </cfRule>
  </conditionalFormatting>
  <conditionalFormatting sqref="BE18">
    <cfRule type="cellIs" dxfId="165" priority="1" operator="equal">
      <formula>"Ley de Ing."</formula>
    </cfRule>
  </conditionalFormatting>
  <pageMargins left="0.7" right="0.7" top="0.75" bottom="0.75" header="0.3" footer="0.3"/>
  <ignoredErrors>
    <ignoredError sqref="FD12 FD32" formula="1"/>
    <ignoredError sqref="A4:A35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FO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2578125" defaultRowHeight="1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1" width="11.42578125" style="26"/>
  </cols>
  <sheetData>
    <row r="1" spans="1:171" s="133" customFormat="1" ht="15.75" customHeight="1" thickBot="1">
      <c r="A1" s="333" t="s">
        <v>56</v>
      </c>
      <c r="B1" s="333" t="s">
        <v>0</v>
      </c>
      <c r="C1" s="35"/>
      <c r="D1" s="35"/>
      <c r="E1" s="45"/>
      <c r="F1" s="45"/>
      <c r="G1" s="46"/>
      <c r="H1" s="330" t="s">
        <v>264</v>
      </c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  <c r="AG1" s="327" t="s">
        <v>349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9"/>
      <c r="BF1" s="318" t="s">
        <v>413</v>
      </c>
      <c r="BG1" s="319"/>
      <c r="BH1" s="319"/>
      <c r="BI1" s="319"/>
      <c r="BJ1" s="319"/>
      <c r="BK1" s="319"/>
      <c r="BL1" s="319"/>
      <c r="BM1" s="319"/>
      <c r="BN1" s="320"/>
      <c r="BO1" s="324" t="s">
        <v>414</v>
      </c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6"/>
      <c r="CC1" s="335" t="s">
        <v>415</v>
      </c>
      <c r="CD1" s="335"/>
      <c r="CE1" s="334" t="s">
        <v>416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18" t="s">
        <v>417</v>
      </c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  <c r="DE1" s="334" t="s">
        <v>418</v>
      </c>
      <c r="DF1" s="334"/>
      <c r="DG1" s="334"/>
      <c r="DH1" s="334"/>
      <c r="DI1" s="334"/>
      <c r="DJ1" s="318" t="s">
        <v>419</v>
      </c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20"/>
      <c r="EN1" s="324" t="s">
        <v>420</v>
      </c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6"/>
      <c r="FC1" s="342" t="s">
        <v>316</v>
      </c>
      <c r="FD1" s="343"/>
      <c r="FE1" s="344"/>
      <c r="FF1" s="179"/>
      <c r="FG1" s="337" t="s">
        <v>397</v>
      </c>
      <c r="FH1" s="337"/>
      <c r="FI1" s="337"/>
      <c r="FJ1" s="337"/>
      <c r="FK1" s="337"/>
      <c r="FL1" s="337"/>
      <c r="FM1" s="337"/>
      <c r="FN1" s="179"/>
      <c r="FO1" s="179"/>
    </row>
    <row r="2" spans="1:171" s="133" customFormat="1" ht="85.15" customHeight="1" thickBot="1">
      <c r="A2" s="333"/>
      <c r="B2" s="333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262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  <c r="FO2" s="179"/>
    </row>
    <row r="3" spans="1:171" s="133" customFormat="1" ht="15.75" thickBot="1">
      <c r="A3" s="333"/>
      <c r="B3" s="333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214" t="s">
        <v>312</v>
      </c>
      <c r="FD3" s="214" t="s">
        <v>313</v>
      </c>
      <c r="FE3" s="214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  <c r="FO3" s="179"/>
    </row>
    <row r="4" spans="1:171" s="133" customFormat="1">
      <c r="A4" s="181" t="s">
        <v>157</v>
      </c>
      <c r="B4" s="131" t="s">
        <v>3</v>
      </c>
      <c r="C4" s="4">
        <v>1</v>
      </c>
      <c r="D4" s="4">
        <v>1</v>
      </c>
      <c r="E4" s="17"/>
      <c r="F4" s="127">
        <v>12521109800</v>
      </c>
      <c r="G4" s="183"/>
      <c r="H4" s="184" t="s">
        <v>57</v>
      </c>
      <c r="I4" s="41">
        <v>1</v>
      </c>
      <c r="J4" s="184" t="s">
        <v>57</v>
      </c>
      <c r="K4" s="184" t="s">
        <v>57</v>
      </c>
      <c r="L4" s="184" t="s">
        <v>57</v>
      </c>
      <c r="M4" s="184" t="s">
        <v>57</v>
      </c>
      <c r="N4" s="184" t="s">
        <v>57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185" t="s">
        <v>57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185" t="s">
        <v>57</v>
      </c>
      <c r="BN4" s="185" t="s">
        <v>57</v>
      </c>
      <c r="BO4" s="185" t="s">
        <v>57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185" t="s">
        <v>57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40">
        <v>0</v>
      </c>
      <c r="CP4" s="40">
        <v>0</v>
      </c>
      <c r="CQ4" s="185" t="s">
        <v>57</v>
      </c>
      <c r="CR4" s="185" t="s">
        <v>57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185" t="s">
        <v>57</v>
      </c>
      <c r="CZ4" s="185" t="s">
        <v>57</v>
      </c>
      <c r="DA4" s="185" t="s">
        <v>57</v>
      </c>
      <c r="DB4" s="40">
        <v>0</v>
      </c>
      <c r="DC4" s="40">
        <v>0</v>
      </c>
      <c r="DD4" s="185" t="s">
        <v>57</v>
      </c>
      <c r="DE4" s="41">
        <v>1</v>
      </c>
      <c r="DF4" s="40">
        <v>0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185" t="s">
        <v>57</v>
      </c>
      <c r="DR4" s="41">
        <v>1</v>
      </c>
      <c r="DS4" s="185" t="s">
        <v>57</v>
      </c>
      <c r="DT4" s="185" t="s">
        <v>57</v>
      </c>
      <c r="DU4" s="41">
        <v>1</v>
      </c>
      <c r="DV4" s="41">
        <v>1</v>
      </c>
      <c r="DW4" s="40">
        <v>0</v>
      </c>
      <c r="DX4" s="41">
        <v>1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0">
        <v>0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26" si="0">SUM(H4:EU4)-SUM(EQ4)</f>
        <v>33</v>
      </c>
      <c r="FD4" s="210">
        <f>(FC4/47)</f>
        <v>0.7021276595744681</v>
      </c>
      <c r="FE4" s="101">
        <f>RANK(FD4,$FD$4:$FD$35)</f>
        <v>5</v>
      </c>
      <c r="FF4" s="179"/>
      <c r="FG4" s="190"/>
      <c r="FH4" s="190"/>
      <c r="FI4" s="190"/>
      <c r="FJ4" s="190"/>
      <c r="FK4" s="202">
        <v>3114.1248085125335</v>
      </c>
      <c r="FL4" s="190"/>
      <c r="FM4" s="190"/>
      <c r="FN4" s="179"/>
      <c r="FO4" s="179"/>
    </row>
    <row r="5" spans="1:171" s="133" customFormat="1">
      <c r="A5" s="181" t="s">
        <v>158</v>
      </c>
      <c r="B5" s="129" t="s">
        <v>4</v>
      </c>
      <c r="C5" s="4">
        <v>1</v>
      </c>
      <c r="D5" s="4">
        <v>1</v>
      </c>
      <c r="E5" s="20"/>
      <c r="F5" s="127">
        <v>33199259019.959999</v>
      </c>
      <c r="G5" s="188"/>
      <c r="H5" s="189" t="s">
        <v>57</v>
      </c>
      <c r="I5" s="13">
        <v>0</v>
      </c>
      <c r="J5" s="189" t="s">
        <v>57</v>
      </c>
      <c r="K5" s="189" t="s">
        <v>57</v>
      </c>
      <c r="L5" s="189" t="s">
        <v>57</v>
      </c>
      <c r="M5" s="189" t="s">
        <v>57</v>
      </c>
      <c r="N5" s="189" t="s">
        <v>57</v>
      </c>
      <c r="O5" s="14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67" t="s">
        <v>57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42">
        <v>0</v>
      </c>
      <c r="BJ5" s="67" t="s">
        <v>57</v>
      </c>
      <c r="BK5" s="43">
        <v>1</v>
      </c>
      <c r="BL5" s="42">
        <v>0</v>
      </c>
      <c r="BM5" s="67" t="s">
        <v>57</v>
      </c>
      <c r="BN5" s="67" t="s">
        <v>57</v>
      </c>
      <c r="BO5" s="67" t="s">
        <v>57</v>
      </c>
      <c r="BP5" s="14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14">
        <v>1</v>
      </c>
      <c r="BV5" s="14">
        <v>1</v>
      </c>
      <c r="BW5" s="5">
        <v>1</v>
      </c>
      <c r="BX5" s="5">
        <v>1</v>
      </c>
      <c r="BY5" s="5">
        <v>1</v>
      </c>
      <c r="BZ5" s="5">
        <v>1</v>
      </c>
      <c r="CA5" s="5">
        <v>1</v>
      </c>
      <c r="CB5" s="185" t="s">
        <v>57</v>
      </c>
      <c r="CC5" s="14">
        <v>1</v>
      </c>
      <c r="CD5" s="14">
        <v>1</v>
      </c>
      <c r="CE5" s="43">
        <v>1</v>
      </c>
      <c r="CF5" s="43">
        <v>1</v>
      </c>
      <c r="CG5" s="42">
        <v>0</v>
      </c>
      <c r="CH5" s="67" t="s">
        <v>57</v>
      </c>
      <c r="CI5" s="67" t="s">
        <v>57</v>
      </c>
      <c r="CJ5" s="67" t="s">
        <v>57</v>
      </c>
      <c r="CK5" s="43">
        <v>1</v>
      </c>
      <c r="CL5" s="67" t="s">
        <v>57</v>
      </c>
      <c r="CM5" s="43">
        <v>1</v>
      </c>
      <c r="CN5" s="42">
        <v>0</v>
      </c>
      <c r="CO5" s="42">
        <v>0</v>
      </c>
      <c r="CP5" s="42">
        <v>0</v>
      </c>
      <c r="CQ5" s="67" t="s">
        <v>57</v>
      </c>
      <c r="CR5" s="67" t="s">
        <v>57</v>
      </c>
      <c r="CS5" s="67" t="s">
        <v>57</v>
      </c>
      <c r="CT5" s="43">
        <v>1</v>
      </c>
      <c r="CU5" s="43">
        <v>1</v>
      </c>
      <c r="CV5" s="67" t="s">
        <v>57</v>
      </c>
      <c r="CW5" s="67" t="s">
        <v>57</v>
      </c>
      <c r="CX5" s="67" t="s">
        <v>57</v>
      </c>
      <c r="CY5" s="67" t="s">
        <v>57</v>
      </c>
      <c r="CZ5" s="67" t="s">
        <v>57</v>
      </c>
      <c r="DA5" s="67" t="s">
        <v>57</v>
      </c>
      <c r="DB5" s="43">
        <v>1</v>
      </c>
      <c r="DC5" s="42">
        <v>0</v>
      </c>
      <c r="DD5" s="185" t="s">
        <v>57</v>
      </c>
      <c r="DE5" s="43">
        <v>1</v>
      </c>
      <c r="DF5" s="43">
        <v>1</v>
      </c>
      <c r="DG5" s="67" t="s">
        <v>57</v>
      </c>
      <c r="DH5" s="43">
        <v>1</v>
      </c>
      <c r="DI5" s="67" t="s">
        <v>57</v>
      </c>
      <c r="DJ5" s="42">
        <v>0</v>
      </c>
      <c r="DK5" s="42">
        <v>0</v>
      </c>
      <c r="DL5" s="42">
        <v>0</v>
      </c>
      <c r="DM5" s="42">
        <v>0</v>
      </c>
      <c r="DN5" s="42">
        <v>0</v>
      </c>
      <c r="DO5" s="42">
        <v>0</v>
      </c>
      <c r="DP5" s="67" t="s">
        <v>57</v>
      </c>
      <c r="DQ5" s="67" t="s">
        <v>57</v>
      </c>
      <c r="DR5" s="42">
        <v>0</v>
      </c>
      <c r="DS5" s="67" t="s">
        <v>57</v>
      </c>
      <c r="DT5" s="67" t="s">
        <v>57</v>
      </c>
      <c r="DU5" s="43">
        <v>1</v>
      </c>
      <c r="DV5" s="42">
        <v>0</v>
      </c>
      <c r="DW5" s="42">
        <v>0</v>
      </c>
      <c r="DX5" s="43">
        <v>1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43">
        <v>1</v>
      </c>
      <c r="EP5" s="43">
        <v>1</v>
      </c>
      <c r="EQ5" s="42">
        <v>0</v>
      </c>
      <c r="ER5" s="42">
        <v>0</v>
      </c>
      <c r="ES5" s="42">
        <v>0</v>
      </c>
      <c r="ET5" s="43">
        <v>1</v>
      </c>
      <c r="EU5" s="42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27</v>
      </c>
      <c r="FD5" s="210">
        <f t="shared" ref="FD5:FD35" si="1">(FC5/47)</f>
        <v>0.57446808510638303</v>
      </c>
      <c r="FE5" s="101">
        <f t="shared" ref="FE5:FE35" si="2">RANK(FD5,$FD$4:$FD$35)</f>
        <v>16</v>
      </c>
      <c r="FF5" s="179"/>
      <c r="FG5" s="190"/>
      <c r="FH5" s="190"/>
      <c r="FI5" s="190"/>
      <c r="FJ5" s="190"/>
      <c r="FK5" s="202">
        <v>9884.8008843598982</v>
      </c>
      <c r="FL5" s="190"/>
      <c r="FM5" s="190"/>
      <c r="FN5" s="179"/>
      <c r="FO5" s="179"/>
    </row>
    <row r="6" spans="1:171" s="133" customFormat="1">
      <c r="A6" s="181" t="s">
        <v>159</v>
      </c>
      <c r="B6" s="129" t="s">
        <v>5</v>
      </c>
      <c r="C6" s="4">
        <v>1</v>
      </c>
      <c r="D6" s="4">
        <v>1</v>
      </c>
      <c r="E6" s="191"/>
      <c r="F6" s="127">
        <v>8674540405</v>
      </c>
      <c r="G6" s="188"/>
      <c r="H6" s="189" t="s">
        <v>57</v>
      </c>
      <c r="I6" s="13">
        <v>0</v>
      </c>
      <c r="J6" s="189" t="s">
        <v>57</v>
      </c>
      <c r="K6" s="189" t="s">
        <v>57</v>
      </c>
      <c r="L6" s="189" t="s">
        <v>57</v>
      </c>
      <c r="M6" s="189" t="s">
        <v>57</v>
      </c>
      <c r="N6" s="189" t="s">
        <v>57</v>
      </c>
      <c r="O6" s="14">
        <v>1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67" t="s">
        <v>57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3">
        <v>1</v>
      </c>
      <c r="BM6" s="67" t="s">
        <v>57</v>
      </c>
      <c r="BN6" s="67" t="s">
        <v>57</v>
      </c>
      <c r="BO6" s="67" t="s">
        <v>57</v>
      </c>
      <c r="BP6" s="14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14">
        <v>1</v>
      </c>
      <c r="BV6" s="14">
        <v>1</v>
      </c>
      <c r="BW6" s="5">
        <v>1</v>
      </c>
      <c r="BX6" s="43">
        <v>1</v>
      </c>
      <c r="BY6" s="43">
        <v>1</v>
      </c>
      <c r="BZ6" s="43">
        <v>1</v>
      </c>
      <c r="CA6" s="43">
        <v>1</v>
      </c>
      <c r="CB6" s="185" t="s">
        <v>57</v>
      </c>
      <c r="CC6" s="14">
        <v>1</v>
      </c>
      <c r="CD6" s="14">
        <v>1</v>
      </c>
      <c r="CE6" s="42">
        <v>0</v>
      </c>
      <c r="CF6" s="42">
        <v>0</v>
      </c>
      <c r="CG6" s="42">
        <v>0</v>
      </c>
      <c r="CH6" s="67" t="s">
        <v>57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42">
        <v>0</v>
      </c>
      <c r="CP6" s="42">
        <v>0</v>
      </c>
      <c r="CQ6" s="67" t="s">
        <v>57</v>
      </c>
      <c r="CR6" s="67" t="s">
        <v>57</v>
      </c>
      <c r="CS6" s="67" t="s">
        <v>57</v>
      </c>
      <c r="CT6" s="43">
        <v>1</v>
      </c>
      <c r="CU6" s="43">
        <v>1</v>
      </c>
      <c r="CV6" s="67" t="s">
        <v>57</v>
      </c>
      <c r="CW6" s="67" t="s">
        <v>57</v>
      </c>
      <c r="CX6" s="67" t="s">
        <v>57</v>
      </c>
      <c r="CY6" s="67" t="s">
        <v>57</v>
      </c>
      <c r="CZ6" s="67" t="s">
        <v>57</v>
      </c>
      <c r="DA6" s="67" t="s">
        <v>57</v>
      </c>
      <c r="DB6" s="43">
        <v>1</v>
      </c>
      <c r="DC6" s="42">
        <v>0</v>
      </c>
      <c r="DD6" s="185" t="s">
        <v>57</v>
      </c>
      <c r="DE6" s="43">
        <v>1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67" t="s">
        <v>57</v>
      </c>
      <c r="DQ6" s="67" t="s">
        <v>57</v>
      </c>
      <c r="DR6" s="43">
        <v>1</v>
      </c>
      <c r="DS6" s="67" t="s">
        <v>57</v>
      </c>
      <c r="DT6" s="67" t="s">
        <v>57</v>
      </c>
      <c r="DU6" s="43">
        <v>1</v>
      </c>
      <c r="DV6" s="43">
        <v>1</v>
      </c>
      <c r="DW6" s="43">
        <v>1</v>
      </c>
      <c r="DX6" s="43">
        <v>1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3">
        <v>1</v>
      </c>
      <c r="EQ6" s="42">
        <v>0</v>
      </c>
      <c r="ER6" s="42">
        <v>0</v>
      </c>
      <c r="ES6" s="43">
        <v>1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29</v>
      </c>
      <c r="FD6" s="210">
        <f t="shared" si="1"/>
        <v>0.61702127659574468</v>
      </c>
      <c r="FE6" s="101">
        <f t="shared" si="2"/>
        <v>10</v>
      </c>
      <c r="FF6" s="179"/>
      <c r="FG6" s="190"/>
      <c r="FH6" s="190"/>
      <c r="FI6" s="190"/>
      <c r="FJ6" s="190"/>
      <c r="FK6" s="202">
        <v>1821.9239119440708</v>
      </c>
      <c r="FL6" s="190"/>
      <c r="FM6" s="190"/>
      <c r="FN6" s="179"/>
      <c r="FO6" s="179"/>
    </row>
    <row r="7" spans="1:171" s="133" customFormat="1">
      <c r="A7" s="181" t="s">
        <v>160</v>
      </c>
      <c r="B7" s="129" t="s">
        <v>6</v>
      </c>
      <c r="C7" s="4">
        <v>1</v>
      </c>
      <c r="D7" s="4">
        <v>1</v>
      </c>
      <c r="E7" s="20"/>
      <c r="F7" s="127">
        <v>13562497043</v>
      </c>
      <c r="G7" s="188"/>
      <c r="H7" s="189" t="s">
        <v>57</v>
      </c>
      <c r="I7" s="43">
        <v>1</v>
      </c>
      <c r="J7" s="189" t="s">
        <v>57</v>
      </c>
      <c r="K7" s="189" t="s">
        <v>57</v>
      </c>
      <c r="L7" s="189" t="s">
        <v>57</v>
      </c>
      <c r="M7" s="189" t="s">
        <v>57</v>
      </c>
      <c r="N7" s="189" t="s">
        <v>57</v>
      </c>
      <c r="O7" s="43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67" t="s">
        <v>57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43">
        <v>1</v>
      </c>
      <c r="BJ7" s="67" t="s">
        <v>57</v>
      </c>
      <c r="BK7" s="43">
        <v>1</v>
      </c>
      <c r="BL7" s="43">
        <v>1</v>
      </c>
      <c r="BM7" s="67" t="s">
        <v>57</v>
      </c>
      <c r="BN7" s="67" t="s">
        <v>57</v>
      </c>
      <c r="BO7" s="67" t="s">
        <v>57</v>
      </c>
      <c r="BP7" s="43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43">
        <v>1</v>
      </c>
      <c r="BV7" s="43">
        <v>1</v>
      </c>
      <c r="BW7" s="43">
        <v>1</v>
      </c>
      <c r="BX7" s="43">
        <v>1</v>
      </c>
      <c r="BY7" s="42">
        <v>0</v>
      </c>
      <c r="BZ7" s="43">
        <v>1</v>
      </c>
      <c r="CA7" s="43">
        <v>1</v>
      </c>
      <c r="CB7" s="185" t="s">
        <v>57</v>
      </c>
      <c r="CC7" s="43">
        <v>1</v>
      </c>
      <c r="CD7" s="43">
        <v>1</v>
      </c>
      <c r="CE7" s="43">
        <v>1</v>
      </c>
      <c r="CF7" s="43">
        <v>1</v>
      </c>
      <c r="CG7" s="43">
        <v>1</v>
      </c>
      <c r="CH7" s="67" t="s">
        <v>57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43">
        <v>1</v>
      </c>
      <c r="CP7" s="43">
        <v>1</v>
      </c>
      <c r="CQ7" s="67" t="s">
        <v>57</v>
      </c>
      <c r="CR7" s="67" t="s">
        <v>57</v>
      </c>
      <c r="CS7" s="67" t="s">
        <v>57</v>
      </c>
      <c r="CT7" s="43">
        <v>1</v>
      </c>
      <c r="CU7" s="43">
        <v>1</v>
      </c>
      <c r="CV7" s="67" t="s">
        <v>57</v>
      </c>
      <c r="CW7" s="67" t="s">
        <v>57</v>
      </c>
      <c r="CX7" s="67" t="s">
        <v>57</v>
      </c>
      <c r="CY7" s="67" t="s">
        <v>57</v>
      </c>
      <c r="CZ7" s="67" t="s">
        <v>57</v>
      </c>
      <c r="DA7" s="67" t="s">
        <v>57</v>
      </c>
      <c r="DB7" s="43">
        <v>1</v>
      </c>
      <c r="DC7" s="42">
        <v>0</v>
      </c>
      <c r="DD7" s="185" t="s">
        <v>57</v>
      </c>
      <c r="DE7" s="43">
        <v>1</v>
      </c>
      <c r="DF7" s="43">
        <v>1</v>
      </c>
      <c r="DG7" s="67" t="s">
        <v>57</v>
      </c>
      <c r="DH7" s="43">
        <v>1</v>
      </c>
      <c r="DI7" s="67" t="s">
        <v>57</v>
      </c>
      <c r="DJ7" s="43">
        <v>1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67" t="s">
        <v>57</v>
      </c>
      <c r="DQ7" s="67" t="s">
        <v>57</v>
      </c>
      <c r="DR7" s="43">
        <v>1</v>
      </c>
      <c r="DS7" s="67" t="s">
        <v>57</v>
      </c>
      <c r="DT7" s="67" t="s">
        <v>57</v>
      </c>
      <c r="DU7" s="42">
        <v>0</v>
      </c>
      <c r="DV7" s="43">
        <v>1</v>
      </c>
      <c r="DW7" s="42">
        <v>0</v>
      </c>
      <c r="DX7" s="43">
        <v>1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42">
        <v>0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36</v>
      </c>
      <c r="FD7" s="210">
        <f t="shared" si="1"/>
        <v>0.76595744680851063</v>
      </c>
      <c r="FE7" s="101">
        <f t="shared" si="2"/>
        <v>3</v>
      </c>
      <c r="FF7" s="179"/>
      <c r="FG7" s="190"/>
      <c r="FH7" s="190"/>
      <c r="FI7" s="190"/>
      <c r="FJ7" s="190"/>
      <c r="FK7" s="202">
        <v>1086.4365786087149</v>
      </c>
      <c r="FL7" s="190"/>
      <c r="FM7" s="190"/>
      <c r="FN7" s="179"/>
      <c r="FO7" s="179"/>
    </row>
    <row r="8" spans="1:171" s="133" customFormat="1">
      <c r="A8" s="192" t="s">
        <v>163</v>
      </c>
      <c r="B8" s="136" t="s">
        <v>7</v>
      </c>
      <c r="C8" s="4">
        <v>1</v>
      </c>
      <c r="D8" s="4">
        <v>1</v>
      </c>
      <c r="E8" s="22"/>
      <c r="F8" s="127">
        <v>57838713248</v>
      </c>
      <c r="G8" s="188"/>
      <c r="H8" s="189" t="s">
        <v>57</v>
      </c>
      <c r="I8" s="14">
        <v>1</v>
      </c>
      <c r="J8" s="189" t="s">
        <v>57</v>
      </c>
      <c r="K8" s="189" t="s">
        <v>57</v>
      </c>
      <c r="L8" s="189" t="s">
        <v>57</v>
      </c>
      <c r="M8" s="189" t="s">
        <v>57</v>
      </c>
      <c r="N8" s="189" t="s">
        <v>57</v>
      </c>
      <c r="O8" s="14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67" t="s">
        <v>57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13">
        <v>0</v>
      </c>
      <c r="BJ8" s="67" t="s">
        <v>57</v>
      </c>
      <c r="BK8" s="13">
        <v>0</v>
      </c>
      <c r="BL8" s="13">
        <v>0</v>
      </c>
      <c r="BM8" s="67" t="s">
        <v>57</v>
      </c>
      <c r="BN8" s="67" t="s">
        <v>57</v>
      </c>
      <c r="BO8" s="67" t="s">
        <v>57</v>
      </c>
      <c r="BP8" s="14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67" t="s">
        <v>57</v>
      </c>
      <c r="CI8" s="67" t="s">
        <v>57</v>
      </c>
      <c r="CJ8" s="67" t="s">
        <v>57</v>
      </c>
      <c r="CK8" s="13">
        <v>0</v>
      </c>
      <c r="CL8" s="67" t="s">
        <v>57</v>
      </c>
      <c r="CM8" s="13">
        <v>0</v>
      </c>
      <c r="CN8" s="13">
        <v>0</v>
      </c>
      <c r="CO8" s="13">
        <v>0</v>
      </c>
      <c r="CP8" s="13">
        <v>0</v>
      </c>
      <c r="CQ8" s="67" t="s">
        <v>57</v>
      </c>
      <c r="CR8" s="67" t="s">
        <v>57</v>
      </c>
      <c r="CS8" s="67" t="s">
        <v>57</v>
      </c>
      <c r="CT8" s="14">
        <v>1</v>
      </c>
      <c r="CU8" s="13">
        <v>0</v>
      </c>
      <c r="CV8" s="67" t="s">
        <v>57</v>
      </c>
      <c r="CW8" s="67" t="s">
        <v>57</v>
      </c>
      <c r="CX8" s="67" t="s">
        <v>57</v>
      </c>
      <c r="CY8" s="67" t="s">
        <v>57</v>
      </c>
      <c r="CZ8" s="67" t="s">
        <v>57</v>
      </c>
      <c r="DA8" s="67" t="s">
        <v>57</v>
      </c>
      <c r="DB8" s="13">
        <v>0</v>
      </c>
      <c r="DC8" s="13">
        <v>0</v>
      </c>
      <c r="DD8" s="185" t="s">
        <v>57</v>
      </c>
      <c r="DE8" s="14">
        <v>1</v>
      </c>
      <c r="DF8" s="14">
        <v>1</v>
      </c>
      <c r="DG8" s="67" t="s">
        <v>57</v>
      </c>
      <c r="DH8" s="14">
        <v>1</v>
      </c>
      <c r="DI8" s="67" t="s">
        <v>57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67" t="s">
        <v>57</v>
      </c>
      <c r="DQ8" s="67" t="s">
        <v>57</v>
      </c>
      <c r="DR8" s="13">
        <v>0</v>
      </c>
      <c r="DS8" s="67" t="s">
        <v>57</v>
      </c>
      <c r="DT8" s="67" t="s">
        <v>57</v>
      </c>
      <c r="DU8" s="13">
        <v>0</v>
      </c>
      <c r="DV8" s="14">
        <v>1</v>
      </c>
      <c r="DW8" s="13">
        <v>0</v>
      </c>
      <c r="DX8" s="14">
        <v>1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13">
        <v>0</v>
      </c>
      <c r="EP8" s="13">
        <v>0</v>
      </c>
      <c r="EQ8" s="42">
        <v>0</v>
      </c>
      <c r="ER8" s="13">
        <v>0</v>
      </c>
      <c r="ES8" s="13">
        <v>0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19</v>
      </c>
      <c r="FD8" s="210">
        <f t="shared" si="1"/>
        <v>0.40425531914893614</v>
      </c>
      <c r="FE8" s="101">
        <f t="shared" si="2"/>
        <v>30</v>
      </c>
      <c r="FF8" s="179"/>
      <c r="FG8" s="190"/>
      <c r="FH8" s="190"/>
      <c r="FI8" s="190"/>
      <c r="FJ8" s="190"/>
      <c r="FK8" s="202">
        <v>16139.254978810026</v>
      </c>
      <c r="FL8" s="190"/>
      <c r="FM8" s="190"/>
      <c r="FN8" s="179"/>
      <c r="FO8" s="179"/>
    </row>
    <row r="9" spans="1:171" s="133" customFormat="1">
      <c r="A9" s="192" t="s">
        <v>164</v>
      </c>
      <c r="B9" s="129" t="s">
        <v>8</v>
      </c>
      <c r="C9" s="4">
        <v>1</v>
      </c>
      <c r="D9" s="4">
        <v>1</v>
      </c>
      <c r="E9" s="21"/>
      <c r="F9" s="127">
        <v>41826096000</v>
      </c>
      <c r="G9" s="188"/>
      <c r="H9" s="189" t="s">
        <v>57</v>
      </c>
      <c r="I9" s="14">
        <v>1</v>
      </c>
      <c r="J9" s="189" t="s">
        <v>57</v>
      </c>
      <c r="K9" s="189" t="s">
        <v>57</v>
      </c>
      <c r="L9" s="189" t="s">
        <v>57</v>
      </c>
      <c r="M9" s="189" t="s">
        <v>57</v>
      </c>
      <c r="N9" s="189" t="s">
        <v>57</v>
      </c>
      <c r="O9" s="14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67" t="s">
        <v>57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67" t="s">
        <v>57</v>
      </c>
      <c r="BN9" s="67" t="s">
        <v>57</v>
      </c>
      <c r="BO9" s="67" t="s">
        <v>57</v>
      </c>
      <c r="BP9" s="14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14">
        <v>1</v>
      </c>
      <c r="BV9" s="14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14">
        <v>1</v>
      </c>
      <c r="CD9" s="14">
        <v>1</v>
      </c>
      <c r="CE9" s="55">
        <v>1</v>
      </c>
      <c r="CF9" s="13">
        <v>0</v>
      </c>
      <c r="CG9" s="55">
        <v>1</v>
      </c>
      <c r="CH9" s="67" t="s">
        <v>57</v>
      </c>
      <c r="CI9" s="67" t="s">
        <v>57</v>
      </c>
      <c r="CJ9" s="67" t="s">
        <v>57</v>
      </c>
      <c r="CK9" s="55">
        <v>1</v>
      </c>
      <c r="CL9" s="67" t="s">
        <v>57</v>
      </c>
      <c r="CM9" s="13">
        <v>0</v>
      </c>
      <c r="CN9" s="55">
        <v>1</v>
      </c>
      <c r="CO9" s="56">
        <v>0</v>
      </c>
      <c r="CP9" s="55">
        <v>1</v>
      </c>
      <c r="CQ9" s="67" t="s">
        <v>57</v>
      </c>
      <c r="CR9" s="67" t="s">
        <v>57</v>
      </c>
      <c r="CS9" s="67" t="s">
        <v>57</v>
      </c>
      <c r="CT9" s="14">
        <v>1</v>
      </c>
      <c r="CU9" s="13">
        <v>0</v>
      </c>
      <c r="CV9" s="67" t="s">
        <v>57</v>
      </c>
      <c r="CW9" s="67" t="s">
        <v>57</v>
      </c>
      <c r="CX9" s="67" t="s">
        <v>57</v>
      </c>
      <c r="CY9" s="67" t="s">
        <v>57</v>
      </c>
      <c r="CZ9" s="67" t="s">
        <v>57</v>
      </c>
      <c r="DA9" s="67" t="s">
        <v>57</v>
      </c>
      <c r="DB9" s="13">
        <v>0</v>
      </c>
      <c r="DC9" s="56">
        <v>0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5">
        <v>1</v>
      </c>
      <c r="DK9" s="13">
        <v>0</v>
      </c>
      <c r="DL9" s="55">
        <v>1</v>
      </c>
      <c r="DM9" s="14">
        <v>1</v>
      </c>
      <c r="DN9" s="55">
        <v>1</v>
      </c>
      <c r="DO9" s="13">
        <v>0</v>
      </c>
      <c r="DP9" s="67" t="s">
        <v>57</v>
      </c>
      <c r="DQ9" s="67" t="s">
        <v>57</v>
      </c>
      <c r="DR9" s="55">
        <v>1</v>
      </c>
      <c r="DS9" s="67" t="s">
        <v>57</v>
      </c>
      <c r="DT9" s="67" t="s">
        <v>57</v>
      </c>
      <c r="DU9" s="55">
        <v>1</v>
      </c>
      <c r="DV9" s="13">
        <v>0</v>
      </c>
      <c r="DW9" s="13">
        <v>0</v>
      </c>
      <c r="DX9" s="14">
        <v>1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13">
        <v>0</v>
      </c>
      <c r="EP9" s="13">
        <v>0</v>
      </c>
      <c r="EQ9" s="42">
        <v>0</v>
      </c>
      <c r="ER9" s="13">
        <v>0</v>
      </c>
      <c r="ES9" s="55">
        <v>1</v>
      </c>
      <c r="ET9" s="13">
        <v>0</v>
      </c>
      <c r="EU9" s="14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33</v>
      </c>
      <c r="FD9" s="210">
        <f t="shared" si="1"/>
        <v>0.7021276595744681</v>
      </c>
      <c r="FE9" s="101">
        <f t="shared" si="2"/>
        <v>5</v>
      </c>
      <c r="FF9" s="179"/>
      <c r="FG9" s="190"/>
      <c r="FH9" s="190"/>
      <c r="FI9" s="190"/>
      <c r="FJ9" s="190"/>
      <c r="FK9" s="202">
        <v>21944.008797336697</v>
      </c>
      <c r="FL9" s="190"/>
      <c r="FM9" s="190"/>
      <c r="FN9" s="179"/>
      <c r="FO9" s="179"/>
    </row>
    <row r="10" spans="1:171" s="133" customFormat="1">
      <c r="A10" s="192" t="s">
        <v>162</v>
      </c>
      <c r="B10" s="129" t="s">
        <v>9</v>
      </c>
      <c r="C10" s="4">
        <v>1</v>
      </c>
      <c r="D10" s="4">
        <v>1</v>
      </c>
      <c r="E10" s="20"/>
      <c r="F10" s="127">
        <v>31165062000</v>
      </c>
      <c r="G10" s="188"/>
      <c r="H10" s="189" t="s">
        <v>57</v>
      </c>
      <c r="I10" s="14">
        <v>1</v>
      </c>
      <c r="J10" s="189" t="s">
        <v>57</v>
      </c>
      <c r="K10" s="189" t="s">
        <v>57</v>
      </c>
      <c r="L10" s="189" t="s">
        <v>57</v>
      </c>
      <c r="M10" s="189" t="s">
        <v>57</v>
      </c>
      <c r="N10" s="189" t="s">
        <v>57</v>
      </c>
      <c r="O10" s="14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67" t="s">
        <v>57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67" t="s">
        <v>57</v>
      </c>
      <c r="BN10" s="67" t="s">
        <v>57</v>
      </c>
      <c r="BO10" s="67" t="s">
        <v>57</v>
      </c>
      <c r="BP10" s="14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14">
        <v>1</v>
      </c>
      <c r="BV10" s="14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14">
        <v>1</v>
      </c>
      <c r="CD10" s="13">
        <v>0</v>
      </c>
      <c r="CE10" s="42">
        <v>0</v>
      </c>
      <c r="CF10" s="42">
        <v>0</v>
      </c>
      <c r="CG10" s="42">
        <v>0</v>
      </c>
      <c r="CH10" s="67" t="s">
        <v>57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42">
        <v>0</v>
      </c>
      <c r="CP10" s="42">
        <v>0</v>
      </c>
      <c r="CQ10" s="67" t="s">
        <v>57</v>
      </c>
      <c r="CR10" s="67" t="s">
        <v>57</v>
      </c>
      <c r="CS10" s="67" t="s">
        <v>57</v>
      </c>
      <c r="CT10" s="14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67" t="s">
        <v>57</v>
      </c>
      <c r="CZ10" s="67" t="s">
        <v>57</v>
      </c>
      <c r="DA10" s="67" t="s">
        <v>57</v>
      </c>
      <c r="DB10" s="42">
        <v>0</v>
      </c>
      <c r="DC10" s="42">
        <v>0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13">
        <v>0</v>
      </c>
      <c r="DN10" s="42">
        <v>0</v>
      </c>
      <c r="DO10" s="42">
        <v>0</v>
      </c>
      <c r="DP10" s="67" t="s">
        <v>57</v>
      </c>
      <c r="DQ10" s="67" t="s">
        <v>57</v>
      </c>
      <c r="DR10" s="42">
        <v>0</v>
      </c>
      <c r="DS10" s="67" t="s">
        <v>57</v>
      </c>
      <c r="DT10" s="67" t="s">
        <v>57</v>
      </c>
      <c r="DU10" s="42">
        <v>0</v>
      </c>
      <c r="DV10" s="13">
        <v>0</v>
      </c>
      <c r="DW10" s="13">
        <v>0</v>
      </c>
      <c r="DX10" s="13">
        <v>0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3">
        <v>1</v>
      </c>
      <c r="EQ10" s="42">
        <v>0</v>
      </c>
      <c r="ER10" s="42">
        <v>0</v>
      </c>
      <c r="ES10" s="43">
        <v>1</v>
      </c>
      <c r="ET10" s="43">
        <v>1</v>
      </c>
      <c r="EU10" s="14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21</v>
      </c>
      <c r="FD10" s="210">
        <f t="shared" si="1"/>
        <v>0.44680851063829785</v>
      </c>
      <c r="FE10" s="101">
        <f t="shared" si="2"/>
        <v>27</v>
      </c>
      <c r="FF10" s="179"/>
      <c r="FG10" s="190"/>
      <c r="FH10" s="190"/>
      <c r="FI10" s="190"/>
      <c r="FJ10" s="190"/>
      <c r="FK10" s="202">
        <v>46049.153280314698</v>
      </c>
      <c r="FL10" s="190"/>
      <c r="FM10" s="190"/>
      <c r="FN10" s="179"/>
      <c r="FO10" s="179"/>
    </row>
    <row r="11" spans="1:171" s="133" customFormat="1">
      <c r="A11" s="192" t="s">
        <v>161</v>
      </c>
      <c r="B11" s="129" t="s">
        <v>10</v>
      </c>
      <c r="C11" s="4">
        <v>1</v>
      </c>
      <c r="D11" s="4">
        <v>1</v>
      </c>
      <c r="E11" s="20"/>
      <c r="F11" s="127">
        <v>7456763000</v>
      </c>
      <c r="G11" s="188"/>
      <c r="H11" s="189" t="s">
        <v>57</v>
      </c>
      <c r="I11" s="43">
        <v>1</v>
      </c>
      <c r="J11" s="189" t="s">
        <v>57</v>
      </c>
      <c r="K11" s="189" t="s">
        <v>57</v>
      </c>
      <c r="L11" s="189" t="s">
        <v>57</v>
      </c>
      <c r="M11" s="189" t="s">
        <v>57</v>
      </c>
      <c r="N11" s="189" t="s">
        <v>57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67" t="s">
        <v>57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3">
        <v>1</v>
      </c>
      <c r="BL11" s="43">
        <v>1</v>
      </c>
      <c r="BM11" s="67" t="s">
        <v>57</v>
      </c>
      <c r="BN11" s="67" t="s">
        <v>57</v>
      </c>
      <c r="BO11" s="67" t="s">
        <v>57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2">
        <v>0</v>
      </c>
      <c r="CE11" s="43">
        <v>1</v>
      </c>
      <c r="CF11" s="43">
        <v>1</v>
      </c>
      <c r="CG11" s="43">
        <v>1</v>
      </c>
      <c r="CH11" s="67" t="s">
        <v>57</v>
      </c>
      <c r="CI11" s="67" t="s">
        <v>57</v>
      </c>
      <c r="CJ11" s="67" t="s">
        <v>57</v>
      </c>
      <c r="CK11" s="43">
        <v>1</v>
      </c>
      <c r="CL11" s="67" t="s">
        <v>57</v>
      </c>
      <c r="CM11" s="43">
        <v>1</v>
      </c>
      <c r="CN11" s="43">
        <v>1</v>
      </c>
      <c r="CO11" s="43">
        <v>1</v>
      </c>
      <c r="CP11" s="43">
        <v>1</v>
      </c>
      <c r="CQ11" s="67" t="s">
        <v>57</v>
      </c>
      <c r="CR11" s="67" t="s">
        <v>57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67" t="s">
        <v>57</v>
      </c>
      <c r="CZ11" s="67" t="s">
        <v>57</v>
      </c>
      <c r="DA11" s="67" t="s">
        <v>57</v>
      </c>
      <c r="DB11" s="43">
        <v>1</v>
      </c>
      <c r="DC11" s="56">
        <v>0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3">
        <v>1</v>
      </c>
      <c r="DK11" s="42">
        <v>0</v>
      </c>
      <c r="DL11" s="43">
        <v>1</v>
      </c>
      <c r="DM11" s="42">
        <v>0</v>
      </c>
      <c r="DN11" s="43">
        <v>1</v>
      </c>
      <c r="DO11" s="43">
        <v>1</v>
      </c>
      <c r="DP11" s="67" t="s">
        <v>57</v>
      </c>
      <c r="DQ11" s="67" t="s">
        <v>57</v>
      </c>
      <c r="DR11" s="43">
        <v>1</v>
      </c>
      <c r="DS11" s="67" t="s">
        <v>57</v>
      </c>
      <c r="DT11" s="67" t="s">
        <v>57</v>
      </c>
      <c r="DU11" s="43">
        <v>1</v>
      </c>
      <c r="DV11" s="43">
        <v>1</v>
      </c>
      <c r="DW11" s="42">
        <v>0</v>
      </c>
      <c r="DX11" s="43">
        <v>1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2">
        <v>0</v>
      </c>
      <c r="EP11" s="42">
        <v>0</v>
      </c>
      <c r="EQ11" s="42">
        <v>0</v>
      </c>
      <c r="ER11" s="43">
        <v>1</v>
      </c>
      <c r="ES11" s="42">
        <v>0</v>
      </c>
      <c r="ET11" s="43">
        <v>1</v>
      </c>
      <c r="EU11" s="42">
        <v>0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38</v>
      </c>
      <c r="FD11" s="210">
        <f t="shared" si="1"/>
        <v>0.80851063829787229</v>
      </c>
      <c r="FE11" s="101">
        <f t="shared" si="2"/>
        <v>1</v>
      </c>
      <c r="FF11" s="179"/>
      <c r="FG11" s="190"/>
      <c r="FH11" s="190"/>
      <c r="FI11" s="190"/>
      <c r="FJ11" s="190"/>
      <c r="FK11" s="202">
        <v>2334.1758803307507</v>
      </c>
      <c r="FL11" s="190"/>
      <c r="FM11" s="190"/>
      <c r="FN11" s="179"/>
      <c r="FO11" s="179"/>
    </row>
    <row r="12" spans="1:171" s="133" customFormat="1">
      <c r="A12" s="192" t="s">
        <v>165</v>
      </c>
      <c r="B12" s="129" t="s">
        <v>309</v>
      </c>
      <c r="C12" s="4">
        <v>1</v>
      </c>
      <c r="D12" s="4">
        <v>1</v>
      </c>
      <c r="E12" s="20"/>
      <c r="F12" s="127">
        <v>137012501104</v>
      </c>
      <c r="G12" s="188"/>
      <c r="H12" s="189" t="s">
        <v>57</v>
      </c>
      <c r="I12" s="43">
        <v>1</v>
      </c>
      <c r="J12" s="189" t="s">
        <v>57</v>
      </c>
      <c r="K12" s="189" t="s">
        <v>57</v>
      </c>
      <c r="L12" s="189" t="s">
        <v>57</v>
      </c>
      <c r="M12" s="189" t="s">
        <v>57</v>
      </c>
      <c r="N12" s="189" t="s">
        <v>57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67" t="s">
        <v>57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2">
        <v>0</v>
      </c>
      <c r="BJ12" s="67" t="s">
        <v>57</v>
      </c>
      <c r="BK12" s="43">
        <v>1</v>
      </c>
      <c r="BL12" s="43">
        <v>1</v>
      </c>
      <c r="BM12" s="67" t="s">
        <v>57</v>
      </c>
      <c r="BN12" s="67" t="s">
        <v>57</v>
      </c>
      <c r="BO12" s="67" t="s">
        <v>57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67" t="s">
        <v>57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44" t="s">
        <v>156</v>
      </c>
      <c r="CP12" s="42">
        <v>0</v>
      </c>
      <c r="CQ12" s="67" t="s">
        <v>57</v>
      </c>
      <c r="CR12" s="67" t="s">
        <v>57</v>
      </c>
      <c r="CS12" s="67" t="s">
        <v>57</v>
      </c>
      <c r="CT12" s="42">
        <v>0</v>
      </c>
      <c r="CU12" s="42">
        <v>0</v>
      </c>
      <c r="CV12" s="67" t="s">
        <v>57</v>
      </c>
      <c r="CW12" s="67" t="s">
        <v>57</v>
      </c>
      <c r="CX12" s="67" t="s">
        <v>57</v>
      </c>
      <c r="CY12" s="67" t="s">
        <v>57</v>
      </c>
      <c r="CZ12" s="67" t="s">
        <v>57</v>
      </c>
      <c r="DA12" s="67" t="s">
        <v>57</v>
      </c>
      <c r="DB12" s="43">
        <v>1</v>
      </c>
      <c r="DC12" s="42">
        <v>0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67" t="s">
        <v>57</v>
      </c>
      <c r="DR12" s="43">
        <v>1</v>
      </c>
      <c r="DS12" s="67" t="s">
        <v>57</v>
      </c>
      <c r="DT12" s="67" t="s">
        <v>57</v>
      </c>
      <c r="DU12" s="42">
        <v>0</v>
      </c>
      <c r="DV12" s="42">
        <v>0</v>
      </c>
      <c r="DW12" s="42">
        <v>0</v>
      </c>
      <c r="DX12" s="43">
        <v>1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3">
        <v>1</v>
      </c>
      <c r="EQ12" s="42">
        <v>0</v>
      </c>
      <c r="ER12" s="43">
        <v>1</v>
      </c>
      <c r="ES12" s="43">
        <v>1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26</v>
      </c>
      <c r="FD12" s="210">
        <f>(FC12/43)</f>
        <v>0.60465116279069764</v>
      </c>
      <c r="FE12" s="101">
        <f t="shared" si="2"/>
        <v>14</v>
      </c>
      <c r="FF12" s="179"/>
      <c r="FG12" s="190"/>
      <c r="FH12" s="190"/>
      <c r="FI12" s="190"/>
      <c r="FJ12" s="190"/>
      <c r="FK12" s="202">
        <v>72284.904066012445</v>
      </c>
      <c r="FL12" s="190"/>
      <c r="FM12" s="190"/>
      <c r="FN12" s="179"/>
      <c r="FO12" s="179"/>
    </row>
    <row r="13" spans="1:171" s="133" customFormat="1">
      <c r="A13" s="192" t="s">
        <v>166</v>
      </c>
      <c r="B13" s="129" t="s">
        <v>11</v>
      </c>
      <c r="C13" s="4">
        <v>1</v>
      </c>
      <c r="D13" s="4">
        <v>1</v>
      </c>
      <c r="E13" s="24"/>
      <c r="F13" s="127">
        <v>18506074070</v>
      </c>
      <c r="G13" s="188"/>
      <c r="H13" s="189" t="s">
        <v>57</v>
      </c>
      <c r="I13" s="43">
        <v>1</v>
      </c>
      <c r="J13" s="189" t="s">
        <v>57</v>
      </c>
      <c r="K13" s="189" t="s">
        <v>57</v>
      </c>
      <c r="L13" s="189" t="s">
        <v>57</v>
      </c>
      <c r="M13" s="189" t="s">
        <v>57</v>
      </c>
      <c r="N13" s="189" t="s">
        <v>57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67" t="s">
        <v>57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3">
        <v>1</v>
      </c>
      <c r="BL13" s="43">
        <v>1</v>
      </c>
      <c r="BM13" s="67" t="s">
        <v>57</v>
      </c>
      <c r="BN13" s="67" t="s">
        <v>57</v>
      </c>
      <c r="BO13" s="67" t="s">
        <v>57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3">
        <v>1</v>
      </c>
      <c r="CH13" s="67" t="s">
        <v>57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42">
        <v>0</v>
      </c>
      <c r="CP13" s="42">
        <v>0</v>
      </c>
      <c r="CQ13" s="67" t="s">
        <v>57</v>
      </c>
      <c r="CR13" s="67" t="s">
        <v>57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67" t="s">
        <v>57</v>
      </c>
      <c r="CZ13" s="67" t="s">
        <v>57</v>
      </c>
      <c r="DA13" s="67" t="s">
        <v>57</v>
      </c>
      <c r="DB13" s="43">
        <v>1</v>
      </c>
      <c r="DC13" s="42">
        <v>0</v>
      </c>
      <c r="DD13" s="185" t="s">
        <v>57</v>
      </c>
      <c r="DE13" s="43">
        <v>1</v>
      </c>
      <c r="DF13" s="43">
        <v>1</v>
      </c>
      <c r="DG13" s="67" t="s">
        <v>57</v>
      </c>
      <c r="DH13" s="42">
        <v>0</v>
      </c>
      <c r="DI13" s="67" t="s">
        <v>57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67" t="s">
        <v>57</v>
      </c>
      <c r="DQ13" s="67" t="s">
        <v>57</v>
      </c>
      <c r="DR13" s="43">
        <v>1</v>
      </c>
      <c r="DS13" s="67" t="s">
        <v>57</v>
      </c>
      <c r="DT13" s="67" t="s">
        <v>57</v>
      </c>
      <c r="DU13" s="42">
        <v>0</v>
      </c>
      <c r="DV13" s="43">
        <v>1</v>
      </c>
      <c r="DW13" s="42">
        <v>0</v>
      </c>
      <c r="DX13" s="43">
        <v>1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2">
        <v>0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30</v>
      </c>
      <c r="FD13" s="210">
        <f t="shared" si="1"/>
        <v>0.63829787234042556</v>
      </c>
      <c r="FE13" s="101">
        <f t="shared" si="2"/>
        <v>9</v>
      </c>
      <c r="FF13" s="179"/>
      <c r="FG13" s="190"/>
      <c r="FH13" s="190"/>
      <c r="FI13" s="190"/>
      <c r="FJ13" s="190"/>
      <c r="FK13" s="202">
        <v>4328.8772254368514</v>
      </c>
      <c r="FL13" s="190"/>
      <c r="FM13" s="190"/>
      <c r="FN13" s="179"/>
      <c r="FO13" s="179"/>
    </row>
    <row r="14" spans="1:171" s="133" customFormat="1">
      <c r="A14" s="192" t="s">
        <v>167</v>
      </c>
      <c r="B14" s="129" t="s">
        <v>12</v>
      </c>
      <c r="C14" s="4">
        <v>1</v>
      </c>
      <c r="D14" s="4">
        <v>1</v>
      </c>
      <c r="E14" s="20"/>
      <c r="F14" s="127">
        <v>44184020566</v>
      </c>
      <c r="G14" s="188"/>
      <c r="H14" s="189" t="s">
        <v>57</v>
      </c>
      <c r="I14" s="43">
        <v>1</v>
      </c>
      <c r="J14" s="189" t="s">
        <v>57</v>
      </c>
      <c r="K14" s="189" t="s">
        <v>57</v>
      </c>
      <c r="L14" s="189" t="s">
        <v>57</v>
      </c>
      <c r="M14" s="189" t="s">
        <v>57</v>
      </c>
      <c r="N14" s="189" t="s">
        <v>57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67" t="s">
        <v>57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2">
        <v>0</v>
      </c>
      <c r="BJ14" s="67" t="s">
        <v>57</v>
      </c>
      <c r="BK14" s="42">
        <v>0</v>
      </c>
      <c r="BL14" s="42">
        <v>0</v>
      </c>
      <c r="BM14" s="67" t="s">
        <v>57</v>
      </c>
      <c r="BN14" s="67" t="s">
        <v>57</v>
      </c>
      <c r="BO14" s="67" t="s">
        <v>57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3">
        <v>1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67" t="s">
        <v>57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42">
        <v>0</v>
      </c>
      <c r="CP14" s="42">
        <v>0</v>
      </c>
      <c r="CQ14" s="67" t="s">
        <v>57</v>
      </c>
      <c r="CR14" s="67" t="s">
        <v>57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67" t="s">
        <v>57</v>
      </c>
      <c r="CZ14" s="67" t="s">
        <v>57</v>
      </c>
      <c r="DA14" s="67" t="s">
        <v>57</v>
      </c>
      <c r="DB14" s="42">
        <v>0</v>
      </c>
      <c r="DC14" s="42">
        <v>0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67" t="s">
        <v>57</v>
      </c>
      <c r="DR14" s="42">
        <v>0</v>
      </c>
      <c r="DS14" s="67" t="s">
        <v>57</v>
      </c>
      <c r="DT14" s="67" t="s">
        <v>57</v>
      </c>
      <c r="DU14" s="42">
        <v>0</v>
      </c>
      <c r="DV14" s="42">
        <v>0</v>
      </c>
      <c r="DW14" s="42">
        <v>0</v>
      </c>
      <c r="DX14" s="43">
        <v>1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3">
        <v>1</v>
      </c>
      <c r="EQ14" s="43">
        <v>1</v>
      </c>
      <c r="ER14" s="43">
        <v>1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22</v>
      </c>
      <c r="FD14" s="210">
        <f t="shared" si="1"/>
        <v>0.46808510638297873</v>
      </c>
      <c r="FE14" s="101">
        <f t="shared" si="2"/>
        <v>25</v>
      </c>
      <c r="FF14" s="179"/>
      <c r="FG14" s="190"/>
      <c r="FH14" s="190"/>
      <c r="FI14" s="190"/>
      <c r="FJ14" s="190"/>
      <c r="FK14" s="202">
        <v>8629.5171238417206</v>
      </c>
      <c r="FL14" s="190"/>
      <c r="FM14" s="190"/>
      <c r="FN14" s="179"/>
      <c r="FO14" s="179"/>
    </row>
    <row r="15" spans="1:171" s="133" customFormat="1">
      <c r="A15" s="192" t="s">
        <v>168</v>
      </c>
      <c r="B15" s="129" t="s">
        <v>13</v>
      </c>
      <c r="C15" s="4">
        <v>1</v>
      </c>
      <c r="D15" s="4">
        <v>1</v>
      </c>
      <c r="E15" s="20"/>
      <c r="F15" s="127">
        <v>36877691500</v>
      </c>
      <c r="G15" s="188"/>
      <c r="H15" s="189" t="s">
        <v>57</v>
      </c>
      <c r="I15" s="13">
        <v>0</v>
      </c>
      <c r="J15" s="189" t="s">
        <v>57</v>
      </c>
      <c r="K15" s="189" t="s">
        <v>57</v>
      </c>
      <c r="L15" s="189" t="s">
        <v>57</v>
      </c>
      <c r="M15" s="189" t="s">
        <v>57</v>
      </c>
      <c r="N15" s="189" t="s">
        <v>57</v>
      </c>
      <c r="O15" s="14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67" t="s">
        <v>57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6">
        <v>0</v>
      </c>
      <c r="BM15" s="67" t="s">
        <v>57</v>
      </c>
      <c r="BN15" s="67" t="s">
        <v>57</v>
      </c>
      <c r="BO15" s="67" t="s">
        <v>57</v>
      </c>
      <c r="BP15" s="14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14">
        <v>1</v>
      </c>
      <c r="BV15" s="14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14">
        <v>1</v>
      </c>
      <c r="CD15" s="13">
        <v>0</v>
      </c>
      <c r="CE15" s="55">
        <v>1</v>
      </c>
      <c r="CF15" s="56">
        <v>0</v>
      </c>
      <c r="CG15" s="55">
        <v>1</v>
      </c>
      <c r="CH15" s="67" t="s">
        <v>57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56">
        <v>0</v>
      </c>
      <c r="CP15" s="56">
        <v>0</v>
      </c>
      <c r="CQ15" s="67" t="s">
        <v>57</v>
      </c>
      <c r="CR15" s="67" t="s">
        <v>57</v>
      </c>
      <c r="CS15" s="67" t="s">
        <v>57</v>
      </c>
      <c r="CT15" s="14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67" t="s">
        <v>57</v>
      </c>
      <c r="CZ15" s="67" t="s">
        <v>57</v>
      </c>
      <c r="DA15" s="67" t="s">
        <v>57</v>
      </c>
      <c r="DB15" s="55">
        <v>1</v>
      </c>
      <c r="DC15" s="55">
        <v>1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5">
        <v>1</v>
      </c>
      <c r="DK15" s="56">
        <v>0</v>
      </c>
      <c r="DL15" s="56">
        <v>0</v>
      </c>
      <c r="DM15" s="14">
        <v>1</v>
      </c>
      <c r="DN15" s="55">
        <v>1</v>
      </c>
      <c r="DO15" s="55">
        <v>1</v>
      </c>
      <c r="DP15" s="67" t="s">
        <v>57</v>
      </c>
      <c r="DQ15" s="67" t="s">
        <v>57</v>
      </c>
      <c r="DR15" s="55">
        <v>1</v>
      </c>
      <c r="DS15" s="67" t="s">
        <v>57</v>
      </c>
      <c r="DT15" s="67" t="s">
        <v>57</v>
      </c>
      <c r="DU15" s="56">
        <v>0</v>
      </c>
      <c r="DV15" s="13">
        <v>0</v>
      </c>
      <c r="DW15" s="14">
        <v>1</v>
      </c>
      <c r="DX15" s="14">
        <v>1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5">
        <v>1</v>
      </c>
      <c r="EP15" s="55">
        <v>1</v>
      </c>
      <c r="EQ15" s="43">
        <v>1</v>
      </c>
      <c r="ER15" s="55">
        <v>1</v>
      </c>
      <c r="ES15" s="55">
        <v>1</v>
      </c>
      <c r="ET15" s="55">
        <v>1</v>
      </c>
      <c r="EU15" s="13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33</v>
      </c>
      <c r="FD15" s="210">
        <f t="shared" si="1"/>
        <v>0.7021276595744681</v>
      </c>
      <c r="FE15" s="101">
        <f t="shared" si="2"/>
        <v>5</v>
      </c>
      <c r="FF15" s="179"/>
      <c r="FG15" s="190"/>
      <c r="FH15" s="190"/>
      <c r="FI15" s="190"/>
      <c r="FJ15" s="190"/>
      <c r="FK15" s="202">
        <v>3541.8388926886719</v>
      </c>
      <c r="FL15" s="190"/>
      <c r="FM15" s="190"/>
      <c r="FN15" s="179"/>
      <c r="FO15" s="179"/>
    </row>
    <row r="16" spans="1:171" s="133" customFormat="1">
      <c r="A16" s="192" t="s">
        <v>169</v>
      </c>
      <c r="B16" s="129" t="s">
        <v>14</v>
      </c>
      <c r="C16" s="4">
        <v>1</v>
      </c>
      <c r="D16" s="4">
        <v>1</v>
      </c>
      <c r="E16" s="20"/>
      <c r="F16" s="127">
        <v>23473050496</v>
      </c>
      <c r="G16" s="188"/>
      <c r="H16" s="189" t="s">
        <v>57</v>
      </c>
      <c r="I16" s="43">
        <v>1</v>
      </c>
      <c r="J16" s="189" t="s">
        <v>57</v>
      </c>
      <c r="K16" s="189" t="s">
        <v>57</v>
      </c>
      <c r="L16" s="189" t="s">
        <v>57</v>
      </c>
      <c r="M16" s="189" t="s">
        <v>57</v>
      </c>
      <c r="N16" s="189" t="s">
        <v>57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67" t="s">
        <v>57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67" t="s">
        <v>57</v>
      </c>
      <c r="BN16" s="67" t="s">
        <v>57</v>
      </c>
      <c r="BO16" s="67" t="s">
        <v>57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67" t="s">
        <v>57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42">
        <v>0</v>
      </c>
      <c r="CP16" s="42">
        <v>0</v>
      </c>
      <c r="CQ16" s="67" t="s">
        <v>57</v>
      </c>
      <c r="CR16" s="67" t="s">
        <v>57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67" t="s">
        <v>57</v>
      </c>
      <c r="CZ16" s="67" t="s">
        <v>57</v>
      </c>
      <c r="DA16" s="67" t="s">
        <v>57</v>
      </c>
      <c r="DB16" s="42">
        <v>0</v>
      </c>
      <c r="DC16" s="42">
        <v>0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67" t="s">
        <v>57</v>
      </c>
      <c r="DQ16" s="67" t="s">
        <v>57</v>
      </c>
      <c r="DR16" s="42">
        <v>0</v>
      </c>
      <c r="DS16" s="67" t="s">
        <v>57</v>
      </c>
      <c r="DT16" s="67" t="s">
        <v>57</v>
      </c>
      <c r="DU16" s="42">
        <v>0</v>
      </c>
      <c r="DV16" s="42">
        <v>0</v>
      </c>
      <c r="DW16" s="42">
        <v>0</v>
      </c>
      <c r="DX16" s="42">
        <v>0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3">
        <v>1</v>
      </c>
      <c r="EP16" s="43">
        <v>1</v>
      </c>
      <c r="EQ16" s="42">
        <v>0</v>
      </c>
      <c r="ER16" s="43">
        <v>1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22</v>
      </c>
      <c r="FD16" s="210">
        <f t="shared" si="1"/>
        <v>0.46808510638297873</v>
      </c>
      <c r="FE16" s="101">
        <f t="shared" si="2"/>
        <v>25</v>
      </c>
      <c r="FF16" s="179"/>
      <c r="FG16" s="190"/>
      <c r="FH16" s="190"/>
      <c r="FI16" s="190"/>
      <c r="FJ16" s="190"/>
      <c r="FK16" s="202">
        <v>4650.4845743222068</v>
      </c>
      <c r="FL16" s="190"/>
      <c r="FM16" s="190"/>
      <c r="FN16" s="179"/>
      <c r="FO16" s="179"/>
    </row>
    <row r="17" spans="1:171" s="133" customFormat="1">
      <c r="A17" s="192" t="s">
        <v>170</v>
      </c>
      <c r="B17" s="129" t="s">
        <v>15</v>
      </c>
      <c r="C17" s="4">
        <v>1</v>
      </c>
      <c r="D17" s="4">
        <v>1</v>
      </c>
      <c r="E17" s="20"/>
      <c r="F17" s="127">
        <v>65846290949</v>
      </c>
      <c r="G17" s="188"/>
      <c r="H17" s="189" t="s">
        <v>57</v>
      </c>
      <c r="I17" s="43">
        <v>1</v>
      </c>
      <c r="J17" s="189" t="s">
        <v>57</v>
      </c>
      <c r="K17" s="189" t="s">
        <v>57</v>
      </c>
      <c r="L17" s="189" t="s">
        <v>57</v>
      </c>
      <c r="M17" s="189" t="s">
        <v>57</v>
      </c>
      <c r="N17" s="189" t="s">
        <v>57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67" t="s">
        <v>57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67" t="s">
        <v>57</v>
      </c>
      <c r="BN17" s="67" t="s">
        <v>57</v>
      </c>
      <c r="BO17" s="67" t="s">
        <v>57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67" t="s">
        <v>57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43">
        <v>1</v>
      </c>
      <c r="CP17" s="14">
        <v>1</v>
      </c>
      <c r="CQ17" s="67" t="s">
        <v>57</v>
      </c>
      <c r="CR17" s="67" t="s">
        <v>57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67" t="s">
        <v>57</v>
      </c>
      <c r="CZ17" s="67" t="s">
        <v>57</v>
      </c>
      <c r="DA17" s="67" t="s">
        <v>57</v>
      </c>
      <c r="DB17" s="43">
        <v>1</v>
      </c>
      <c r="DC17" s="43">
        <v>1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3">
        <v>1</v>
      </c>
      <c r="DM17" s="42">
        <v>0</v>
      </c>
      <c r="DN17" s="43">
        <v>1</v>
      </c>
      <c r="DO17" s="43">
        <v>1</v>
      </c>
      <c r="DP17" s="67" t="s">
        <v>57</v>
      </c>
      <c r="DQ17" s="67" t="s">
        <v>57</v>
      </c>
      <c r="DR17" s="43">
        <v>1</v>
      </c>
      <c r="DS17" s="67" t="s">
        <v>57</v>
      </c>
      <c r="DT17" s="67" t="s">
        <v>57</v>
      </c>
      <c r="DU17" s="43">
        <v>1</v>
      </c>
      <c r="DV17" s="43">
        <v>1</v>
      </c>
      <c r="DW17" s="43">
        <v>1</v>
      </c>
      <c r="DX17" s="14">
        <v>1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2">
        <v>0</v>
      </c>
      <c r="EP17" s="42">
        <v>0</v>
      </c>
      <c r="EQ17" s="42">
        <v>0</v>
      </c>
      <c r="ER17" s="43">
        <v>1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37</v>
      </c>
      <c r="FD17" s="210">
        <f t="shared" si="1"/>
        <v>0.78723404255319152</v>
      </c>
      <c r="FE17" s="101">
        <f t="shared" si="2"/>
        <v>2</v>
      </c>
      <c r="FF17" s="179"/>
      <c r="FG17" s="190"/>
      <c r="FH17" s="190"/>
      <c r="FI17" s="190"/>
      <c r="FJ17" s="190"/>
      <c r="FK17" s="202">
        <v>18685.57979729856</v>
      </c>
      <c r="FL17" s="190"/>
      <c r="FM17" s="190"/>
      <c r="FN17" s="179"/>
      <c r="FO17" s="179"/>
    </row>
    <row r="18" spans="1:171" s="133" customFormat="1">
      <c r="A18" s="192" t="s">
        <v>171</v>
      </c>
      <c r="B18" s="129" t="s">
        <v>16</v>
      </c>
      <c r="C18" s="4">
        <v>1</v>
      </c>
      <c r="D18" s="4">
        <v>1</v>
      </c>
      <c r="E18" s="195"/>
      <c r="F18" s="127">
        <v>148343021687</v>
      </c>
      <c r="G18" s="188"/>
      <c r="H18" s="189" t="s">
        <v>57</v>
      </c>
      <c r="I18" s="43">
        <v>1</v>
      </c>
      <c r="J18" s="189" t="s">
        <v>57</v>
      </c>
      <c r="K18" s="189" t="s">
        <v>57</v>
      </c>
      <c r="L18" s="189" t="s">
        <v>57</v>
      </c>
      <c r="M18" s="189" t="s">
        <v>57</v>
      </c>
      <c r="N18" s="189" t="s">
        <v>57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67" t="s">
        <v>57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3">
        <v>1</v>
      </c>
      <c r="BJ18" s="67" t="s">
        <v>57</v>
      </c>
      <c r="BK18" s="43">
        <v>1</v>
      </c>
      <c r="BL18" s="13">
        <v>0</v>
      </c>
      <c r="BM18" s="67" t="s">
        <v>57</v>
      </c>
      <c r="BN18" s="67" t="s">
        <v>57</v>
      </c>
      <c r="BO18" s="67" t="s">
        <v>57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67" t="s">
        <v>57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42">
        <v>0</v>
      </c>
      <c r="CP18" s="42">
        <v>0</v>
      </c>
      <c r="CQ18" s="67" t="s">
        <v>57</v>
      </c>
      <c r="CR18" s="67" t="s">
        <v>57</v>
      </c>
      <c r="CS18" s="67" t="s">
        <v>57</v>
      </c>
      <c r="CT18" s="43">
        <v>1</v>
      </c>
      <c r="CU18" s="42">
        <v>0</v>
      </c>
      <c r="CV18" s="67" t="s">
        <v>57</v>
      </c>
      <c r="CW18" s="67" t="s">
        <v>57</v>
      </c>
      <c r="CX18" s="67" t="s">
        <v>57</v>
      </c>
      <c r="CY18" s="67" t="s">
        <v>57</v>
      </c>
      <c r="CZ18" s="67" t="s">
        <v>57</v>
      </c>
      <c r="DA18" s="67" t="s">
        <v>57</v>
      </c>
      <c r="DB18" s="43">
        <v>1</v>
      </c>
      <c r="DC18" s="42">
        <v>0</v>
      </c>
      <c r="DD18" s="185" t="s">
        <v>57</v>
      </c>
      <c r="DE18" s="43">
        <v>1</v>
      </c>
      <c r="DF18" s="43">
        <v>1</v>
      </c>
      <c r="DG18" s="67" t="s">
        <v>57</v>
      </c>
      <c r="DH18" s="42">
        <v>0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3">
        <v>1</v>
      </c>
      <c r="DO18" s="42">
        <v>0</v>
      </c>
      <c r="DP18" s="67" t="s">
        <v>57</v>
      </c>
      <c r="DQ18" s="67" t="s">
        <v>57</v>
      </c>
      <c r="DR18" s="43">
        <v>1</v>
      </c>
      <c r="DS18" s="67" t="s">
        <v>57</v>
      </c>
      <c r="DT18" s="67" t="s">
        <v>57</v>
      </c>
      <c r="DU18" s="43">
        <v>1</v>
      </c>
      <c r="DV18" s="43">
        <v>1</v>
      </c>
      <c r="DW18" s="43">
        <v>1</v>
      </c>
      <c r="DX18" s="43">
        <v>1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29</v>
      </c>
      <c r="FD18" s="210">
        <f t="shared" si="1"/>
        <v>0.61702127659574468</v>
      </c>
      <c r="FE18" s="101">
        <f t="shared" si="2"/>
        <v>10</v>
      </c>
      <c r="FF18" s="179"/>
      <c r="FG18" s="190"/>
      <c r="FH18" s="190"/>
      <c r="FI18" s="190"/>
      <c r="FJ18" s="190"/>
      <c r="FK18" s="202">
        <v>41566.630388676262</v>
      </c>
      <c r="FL18" s="190"/>
      <c r="FM18" s="190"/>
      <c r="FN18" s="179"/>
      <c r="FO18" s="179"/>
    </row>
    <row r="19" spans="1:171" s="133" customFormat="1">
      <c r="A19" s="192" t="s">
        <v>172</v>
      </c>
      <c r="B19" s="129" t="s">
        <v>17</v>
      </c>
      <c r="C19" s="4">
        <v>1</v>
      </c>
      <c r="D19" s="4">
        <v>1</v>
      </c>
      <c r="E19" s="21"/>
      <c r="F19" s="127">
        <v>44571062850</v>
      </c>
      <c r="G19" s="188"/>
      <c r="H19" s="189" t="s">
        <v>57</v>
      </c>
      <c r="I19" s="14">
        <v>1</v>
      </c>
      <c r="J19" s="189" t="s">
        <v>57</v>
      </c>
      <c r="K19" s="189" t="s">
        <v>57</v>
      </c>
      <c r="L19" s="189" t="s">
        <v>57</v>
      </c>
      <c r="M19" s="189" t="s">
        <v>57</v>
      </c>
      <c r="N19" s="189" t="s">
        <v>57</v>
      </c>
      <c r="O19" s="14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67" t="s">
        <v>57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67" t="s">
        <v>57</v>
      </c>
      <c r="BN19" s="67" t="s">
        <v>57</v>
      </c>
      <c r="BO19" s="67" t="s">
        <v>57</v>
      </c>
      <c r="BP19" s="14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14">
        <v>1</v>
      </c>
      <c r="BV19" s="14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14">
        <v>1</v>
      </c>
      <c r="CD19" s="13">
        <v>0</v>
      </c>
      <c r="CE19" s="42">
        <v>0</v>
      </c>
      <c r="CF19" s="42">
        <v>0</v>
      </c>
      <c r="CG19" s="42">
        <v>0</v>
      </c>
      <c r="CH19" s="67" t="s">
        <v>57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42">
        <v>0</v>
      </c>
      <c r="CP19" s="42">
        <v>0</v>
      </c>
      <c r="CQ19" s="67" t="s">
        <v>57</v>
      </c>
      <c r="CR19" s="67" t="s">
        <v>57</v>
      </c>
      <c r="CS19" s="67" t="s">
        <v>57</v>
      </c>
      <c r="CT19" s="14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67" t="s">
        <v>57</v>
      </c>
      <c r="CZ19" s="67" t="s">
        <v>57</v>
      </c>
      <c r="DA19" s="67" t="s">
        <v>57</v>
      </c>
      <c r="DB19" s="42">
        <v>0</v>
      </c>
      <c r="DC19" s="42">
        <v>0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13">
        <v>0</v>
      </c>
      <c r="DN19" s="42">
        <v>0</v>
      </c>
      <c r="DO19" s="42">
        <v>0</v>
      </c>
      <c r="DP19" s="67" t="s">
        <v>57</v>
      </c>
      <c r="DQ19" s="67" t="s">
        <v>57</v>
      </c>
      <c r="DR19" s="43">
        <v>1</v>
      </c>
      <c r="DS19" s="67" t="s">
        <v>57</v>
      </c>
      <c r="DT19" s="67" t="s">
        <v>57</v>
      </c>
      <c r="DU19" s="42">
        <v>0</v>
      </c>
      <c r="DV19" s="13">
        <v>0</v>
      </c>
      <c r="DW19" s="13">
        <v>0</v>
      </c>
      <c r="DX19" s="14">
        <v>1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3">
        <v>1</v>
      </c>
      <c r="ES19" s="43">
        <v>1</v>
      </c>
      <c r="ET19" s="43">
        <v>1</v>
      </c>
      <c r="EU19" s="13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21</v>
      </c>
      <c r="FD19" s="210">
        <f t="shared" si="1"/>
        <v>0.44680851063829785</v>
      </c>
      <c r="FE19" s="101">
        <f t="shared" si="2"/>
        <v>27</v>
      </c>
      <c r="FF19" s="179"/>
      <c r="FG19" s="190"/>
      <c r="FH19" s="190"/>
      <c r="FI19" s="190"/>
      <c r="FJ19" s="190"/>
      <c r="FK19" s="202">
        <v>18981.114726879088</v>
      </c>
      <c r="FL19" s="190"/>
      <c r="FM19" s="190"/>
      <c r="FN19" s="179"/>
      <c r="FO19" s="179"/>
    </row>
    <row r="20" spans="1:171" s="133" customFormat="1">
      <c r="A20" s="192" t="s">
        <v>173</v>
      </c>
      <c r="B20" s="129" t="s">
        <v>18</v>
      </c>
      <c r="C20" s="4">
        <v>1</v>
      </c>
      <c r="D20" s="4">
        <v>1</v>
      </c>
      <c r="E20" s="20"/>
      <c r="F20" s="127">
        <v>16170000000</v>
      </c>
      <c r="G20" s="188"/>
      <c r="H20" s="189" t="s">
        <v>57</v>
      </c>
      <c r="I20" s="43">
        <v>1</v>
      </c>
      <c r="J20" s="189" t="s">
        <v>57</v>
      </c>
      <c r="K20" s="189" t="s">
        <v>57</v>
      </c>
      <c r="L20" s="189" t="s">
        <v>57</v>
      </c>
      <c r="M20" s="189" t="s">
        <v>57</v>
      </c>
      <c r="N20" s="189" t="s">
        <v>57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67" t="s">
        <v>57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2">
        <v>0</v>
      </c>
      <c r="BJ20" s="67" t="s">
        <v>57</v>
      </c>
      <c r="BK20" s="43">
        <v>1</v>
      </c>
      <c r="BL20" s="43">
        <v>1</v>
      </c>
      <c r="BM20" s="67" t="s">
        <v>57</v>
      </c>
      <c r="BN20" s="67" t="s">
        <v>57</v>
      </c>
      <c r="BO20" s="67" t="s">
        <v>57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67" t="s">
        <v>57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42">
        <v>0</v>
      </c>
      <c r="CP20" s="42">
        <v>0</v>
      </c>
      <c r="CQ20" s="67" t="s">
        <v>57</v>
      </c>
      <c r="CR20" s="67" t="s">
        <v>57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67" t="s">
        <v>57</v>
      </c>
      <c r="CZ20" s="67" t="s">
        <v>57</v>
      </c>
      <c r="DA20" s="67" t="s">
        <v>57</v>
      </c>
      <c r="DB20" s="42">
        <v>0</v>
      </c>
      <c r="DC20" s="42">
        <v>0</v>
      </c>
      <c r="DD20" s="185" t="s">
        <v>57</v>
      </c>
      <c r="DE20" s="43">
        <v>1</v>
      </c>
      <c r="DF20" s="43">
        <v>1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2">
        <v>0</v>
      </c>
      <c r="DN20" s="43">
        <v>1</v>
      </c>
      <c r="DO20" s="42">
        <v>0</v>
      </c>
      <c r="DP20" s="67" t="s">
        <v>57</v>
      </c>
      <c r="DQ20" s="67" t="s">
        <v>57</v>
      </c>
      <c r="DR20" s="43">
        <v>1</v>
      </c>
      <c r="DS20" s="67" t="s">
        <v>57</v>
      </c>
      <c r="DT20" s="67" t="s">
        <v>57</v>
      </c>
      <c r="DU20" s="42">
        <v>0</v>
      </c>
      <c r="DV20" s="43">
        <v>1</v>
      </c>
      <c r="DW20" s="42">
        <v>0</v>
      </c>
      <c r="DX20" s="43">
        <v>1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42">
        <v>0</v>
      </c>
      <c r="ER20" s="43">
        <v>1</v>
      </c>
      <c r="ES20" s="42">
        <v>0</v>
      </c>
      <c r="ET20" s="43">
        <v>1</v>
      </c>
      <c r="EU20" s="43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29</v>
      </c>
      <c r="FD20" s="210">
        <f t="shared" si="1"/>
        <v>0.61702127659574468</v>
      </c>
      <c r="FE20" s="101">
        <f t="shared" si="2"/>
        <v>10</v>
      </c>
      <c r="FF20" s="179"/>
      <c r="FG20" s="190"/>
      <c r="FH20" s="190"/>
      <c r="FI20" s="190"/>
      <c r="FJ20" s="190"/>
      <c r="FK20" s="202">
        <v>2029.7254617134265</v>
      </c>
      <c r="FL20" s="190"/>
      <c r="FM20" s="190"/>
      <c r="FN20" s="179"/>
      <c r="FO20" s="179"/>
    </row>
    <row r="21" spans="1:171" s="133" customFormat="1">
      <c r="A21" s="192" t="s">
        <v>174</v>
      </c>
      <c r="B21" s="129" t="s">
        <v>19</v>
      </c>
      <c r="C21" s="4">
        <v>1</v>
      </c>
      <c r="D21" s="4">
        <v>1</v>
      </c>
      <c r="E21" s="21"/>
      <c r="F21" s="127">
        <v>14504889994.77</v>
      </c>
      <c r="G21" s="188"/>
      <c r="H21" s="189" t="s">
        <v>57</v>
      </c>
      <c r="I21" s="43">
        <v>1</v>
      </c>
      <c r="J21" s="189" t="s">
        <v>57</v>
      </c>
      <c r="K21" s="189" t="s">
        <v>57</v>
      </c>
      <c r="L21" s="189" t="s">
        <v>57</v>
      </c>
      <c r="M21" s="189" t="s">
        <v>57</v>
      </c>
      <c r="N21" s="189" t="s">
        <v>57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67" t="s">
        <v>57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3">
        <v>1</v>
      </c>
      <c r="BM21" s="67" t="s">
        <v>57</v>
      </c>
      <c r="BN21" s="67" t="s">
        <v>57</v>
      </c>
      <c r="BO21" s="67" t="s">
        <v>57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67" t="s">
        <v>57</v>
      </c>
      <c r="CI21" s="67" t="s">
        <v>57</v>
      </c>
      <c r="CJ21" s="67" t="s">
        <v>57</v>
      </c>
      <c r="CK21" s="43">
        <v>1</v>
      </c>
      <c r="CL21" s="67" t="s">
        <v>57</v>
      </c>
      <c r="CM21" s="43">
        <v>1</v>
      </c>
      <c r="CN21" s="43">
        <v>1</v>
      </c>
      <c r="CO21" s="43">
        <v>1</v>
      </c>
      <c r="CP21" s="42">
        <v>0</v>
      </c>
      <c r="CQ21" s="67" t="s">
        <v>57</v>
      </c>
      <c r="CR21" s="67" t="s">
        <v>57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67" t="s">
        <v>57</v>
      </c>
      <c r="CZ21" s="67" t="s">
        <v>57</v>
      </c>
      <c r="DA21" s="67" t="s">
        <v>57</v>
      </c>
      <c r="DB21" s="42">
        <v>0</v>
      </c>
      <c r="DC21" s="42">
        <v>0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3">
        <v>1</v>
      </c>
      <c r="DM21" s="43">
        <v>1</v>
      </c>
      <c r="DN21" s="43">
        <v>1</v>
      </c>
      <c r="DO21" s="42">
        <v>0</v>
      </c>
      <c r="DP21" s="67" t="s">
        <v>57</v>
      </c>
      <c r="DQ21" s="67" t="s">
        <v>57</v>
      </c>
      <c r="DR21" s="42">
        <v>0</v>
      </c>
      <c r="DS21" s="67" t="s">
        <v>57</v>
      </c>
      <c r="DT21" s="67" t="s">
        <v>57</v>
      </c>
      <c r="DU21" s="43">
        <v>1</v>
      </c>
      <c r="DV21" s="42">
        <v>0</v>
      </c>
      <c r="DW21" s="42">
        <v>0</v>
      </c>
      <c r="DX21" s="43">
        <v>1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3">
        <v>1</v>
      </c>
      <c r="EQ21" s="42">
        <v>0</v>
      </c>
      <c r="ER21" s="43">
        <v>1</v>
      </c>
      <c r="ES21" s="43">
        <v>1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36</v>
      </c>
      <c r="FD21" s="210">
        <f t="shared" si="1"/>
        <v>0.76595744680851063</v>
      </c>
      <c r="FE21" s="101">
        <f t="shared" si="2"/>
        <v>3</v>
      </c>
      <c r="FF21" s="179"/>
      <c r="FG21" s="190"/>
      <c r="FH21" s="190"/>
      <c r="FI21" s="190"/>
      <c r="FJ21" s="190"/>
      <c r="FK21" s="202">
        <v>6300.9699385558024</v>
      </c>
      <c r="FL21" s="190"/>
      <c r="FM21" s="190"/>
      <c r="FN21" s="179"/>
      <c r="FO21" s="179"/>
    </row>
    <row r="22" spans="1:171" s="133" customFormat="1">
      <c r="A22" s="192" t="s">
        <v>175</v>
      </c>
      <c r="B22" s="129" t="s">
        <v>20</v>
      </c>
      <c r="C22" s="4">
        <v>1</v>
      </c>
      <c r="D22" s="4">
        <v>1</v>
      </c>
      <c r="E22" s="20"/>
      <c r="F22" s="127">
        <v>56789742600</v>
      </c>
      <c r="G22" s="188"/>
      <c r="H22" s="189" t="s">
        <v>57</v>
      </c>
      <c r="I22" s="14">
        <v>1</v>
      </c>
      <c r="J22" s="189" t="s">
        <v>57</v>
      </c>
      <c r="K22" s="189" t="s">
        <v>57</v>
      </c>
      <c r="L22" s="189" t="s">
        <v>57</v>
      </c>
      <c r="M22" s="189" t="s">
        <v>57</v>
      </c>
      <c r="N22" s="189" t="s">
        <v>57</v>
      </c>
      <c r="O22" s="14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67" t="s">
        <v>57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2">
        <v>0</v>
      </c>
      <c r="BM22" s="67" t="s">
        <v>57</v>
      </c>
      <c r="BN22" s="67" t="s">
        <v>57</v>
      </c>
      <c r="BO22" s="67" t="s">
        <v>57</v>
      </c>
      <c r="BP22" s="14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13">
        <v>0</v>
      </c>
      <c r="BV22" s="13">
        <v>0</v>
      </c>
      <c r="BW22" s="43">
        <v>1</v>
      </c>
      <c r="BX22" s="42">
        <v>0</v>
      </c>
      <c r="BY22" s="42">
        <v>0</v>
      </c>
      <c r="BZ22" s="43">
        <v>1</v>
      </c>
      <c r="CA22" s="43">
        <v>1</v>
      </c>
      <c r="CB22" s="185" t="s">
        <v>57</v>
      </c>
      <c r="CC22" s="14">
        <v>1</v>
      </c>
      <c r="CD22" s="13">
        <v>0</v>
      </c>
      <c r="CE22" s="43">
        <v>1</v>
      </c>
      <c r="CF22" s="42">
        <v>0</v>
      </c>
      <c r="CG22" s="43">
        <v>1</v>
      </c>
      <c r="CH22" s="67" t="s">
        <v>57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42">
        <v>0</v>
      </c>
      <c r="CP22" s="42">
        <v>0</v>
      </c>
      <c r="CQ22" s="67" t="s">
        <v>57</v>
      </c>
      <c r="CR22" s="67" t="s">
        <v>57</v>
      </c>
      <c r="CS22" s="67" t="s">
        <v>57</v>
      </c>
      <c r="CT22" s="14">
        <v>1</v>
      </c>
      <c r="CU22" s="14">
        <v>1</v>
      </c>
      <c r="CV22" s="67" t="s">
        <v>57</v>
      </c>
      <c r="CW22" s="67" t="s">
        <v>57</v>
      </c>
      <c r="CX22" s="67" t="s">
        <v>57</v>
      </c>
      <c r="CY22" s="67" t="s">
        <v>57</v>
      </c>
      <c r="CZ22" s="67" t="s">
        <v>57</v>
      </c>
      <c r="DA22" s="67" t="s">
        <v>57</v>
      </c>
      <c r="DB22" s="14">
        <v>1</v>
      </c>
      <c r="DC22" s="42">
        <v>0</v>
      </c>
      <c r="DD22" s="185" t="s">
        <v>57</v>
      </c>
      <c r="DE22" s="43">
        <v>1</v>
      </c>
      <c r="DF22" s="42">
        <v>0</v>
      </c>
      <c r="DG22" s="67" t="s">
        <v>57</v>
      </c>
      <c r="DH22" s="43">
        <v>1</v>
      </c>
      <c r="DI22" s="67" t="s">
        <v>57</v>
      </c>
      <c r="DJ22" s="42">
        <v>0</v>
      </c>
      <c r="DK22" s="42">
        <v>0</v>
      </c>
      <c r="DL22" s="43">
        <v>1</v>
      </c>
      <c r="DM22" s="13">
        <v>0</v>
      </c>
      <c r="DN22" s="43">
        <v>1</v>
      </c>
      <c r="DO22" s="42">
        <v>0</v>
      </c>
      <c r="DP22" s="67" t="s">
        <v>57</v>
      </c>
      <c r="DQ22" s="67" t="s">
        <v>57</v>
      </c>
      <c r="DR22" s="42">
        <v>0</v>
      </c>
      <c r="DS22" s="67" t="s">
        <v>57</v>
      </c>
      <c r="DT22" s="67" t="s">
        <v>57</v>
      </c>
      <c r="DU22" s="42">
        <v>0</v>
      </c>
      <c r="DV22" s="14">
        <v>1</v>
      </c>
      <c r="DW22" s="13">
        <v>0</v>
      </c>
      <c r="DX22" s="13">
        <v>0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3">
        <v>1</v>
      </c>
      <c r="EP22" s="43">
        <v>1</v>
      </c>
      <c r="EQ22" s="42">
        <v>0</v>
      </c>
      <c r="ER22" s="43">
        <v>1</v>
      </c>
      <c r="ES22" s="42">
        <v>0</v>
      </c>
      <c r="ET22" s="42">
        <v>0</v>
      </c>
      <c r="EU22" s="14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23</v>
      </c>
      <c r="FD22" s="210">
        <f t="shared" si="1"/>
        <v>0.48936170212765956</v>
      </c>
      <c r="FE22" s="101">
        <f t="shared" si="2"/>
        <v>24</v>
      </c>
      <c r="FF22" s="179"/>
      <c r="FG22" s="190"/>
      <c r="FH22" s="190"/>
      <c r="FI22" s="190"/>
      <c r="FJ22" s="190"/>
      <c r="FK22" s="202">
        <v>42591.198677720531</v>
      </c>
      <c r="FL22" s="190"/>
      <c r="FM22" s="190"/>
      <c r="FN22" s="179"/>
      <c r="FO22" s="179"/>
    </row>
    <row r="23" spans="1:171" s="133" customFormat="1">
      <c r="A23" s="192" t="s">
        <v>176</v>
      </c>
      <c r="B23" s="129" t="s">
        <v>21</v>
      </c>
      <c r="C23" s="4">
        <v>1</v>
      </c>
      <c r="D23" s="4">
        <v>1</v>
      </c>
      <c r="E23" s="20"/>
      <c r="F23" s="127">
        <v>42050821008</v>
      </c>
      <c r="G23" s="188"/>
      <c r="H23" s="189" t="s">
        <v>57</v>
      </c>
      <c r="I23" s="13">
        <v>0</v>
      </c>
      <c r="J23" s="189" t="s">
        <v>57</v>
      </c>
      <c r="K23" s="189" t="s">
        <v>57</v>
      </c>
      <c r="L23" s="189" t="s">
        <v>57</v>
      </c>
      <c r="M23" s="189" t="s">
        <v>57</v>
      </c>
      <c r="N23" s="189" t="s">
        <v>57</v>
      </c>
      <c r="O23" s="14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67" t="s">
        <v>57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67" t="s">
        <v>57</v>
      </c>
      <c r="BN23" s="67" t="s">
        <v>57</v>
      </c>
      <c r="BO23" s="67" t="s">
        <v>57</v>
      </c>
      <c r="BP23" s="13">
        <v>0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13">
        <v>0</v>
      </c>
      <c r="BV23" s="13">
        <v>0</v>
      </c>
      <c r="BW23" s="42">
        <v>0</v>
      </c>
      <c r="BX23" s="42">
        <v>0</v>
      </c>
      <c r="BY23" s="42">
        <v>0</v>
      </c>
      <c r="BZ23" s="43">
        <v>1</v>
      </c>
      <c r="CA23" s="43">
        <v>1</v>
      </c>
      <c r="CB23" s="185" t="s">
        <v>57</v>
      </c>
      <c r="CC23" s="14">
        <v>1</v>
      </c>
      <c r="CD23" s="13">
        <v>0</v>
      </c>
      <c r="CE23" s="42">
        <v>0</v>
      </c>
      <c r="CF23" s="42">
        <v>0</v>
      </c>
      <c r="CG23" s="13">
        <v>0</v>
      </c>
      <c r="CH23" s="67" t="s">
        <v>57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13">
        <v>0</v>
      </c>
      <c r="CO23" s="42">
        <v>0</v>
      </c>
      <c r="CP23" s="42">
        <v>0</v>
      </c>
      <c r="CQ23" s="67" t="s">
        <v>57</v>
      </c>
      <c r="CR23" s="67" t="s">
        <v>57</v>
      </c>
      <c r="CS23" s="67" t="s">
        <v>57</v>
      </c>
      <c r="CT23" s="14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67" t="s">
        <v>57</v>
      </c>
      <c r="CZ23" s="67" t="s">
        <v>57</v>
      </c>
      <c r="DA23" s="67" t="s">
        <v>57</v>
      </c>
      <c r="DB23" s="42">
        <v>0</v>
      </c>
      <c r="DC23" s="42">
        <v>0</v>
      </c>
      <c r="DD23" s="185" t="s">
        <v>57</v>
      </c>
      <c r="DE23" s="43">
        <v>1</v>
      </c>
      <c r="DF23" s="43">
        <v>1</v>
      </c>
      <c r="DG23" s="67" t="s">
        <v>57</v>
      </c>
      <c r="DH23" s="43">
        <v>1</v>
      </c>
      <c r="DI23" s="67" t="s">
        <v>57</v>
      </c>
      <c r="DJ23" s="42">
        <v>0</v>
      </c>
      <c r="DK23" s="42">
        <v>0</v>
      </c>
      <c r="DL23" s="13">
        <v>0</v>
      </c>
      <c r="DM23" s="14">
        <v>1</v>
      </c>
      <c r="DN23" s="42">
        <v>0</v>
      </c>
      <c r="DO23" s="42">
        <v>0</v>
      </c>
      <c r="DP23" s="67" t="s">
        <v>57</v>
      </c>
      <c r="DQ23" s="67" t="s">
        <v>57</v>
      </c>
      <c r="DR23" s="42">
        <v>0</v>
      </c>
      <c r="DS23" s="67" t="s">
        <v>57</v>
      </c>
      <c r="DT23" s="67" t="s">
        <v>57</v>
      </c>
      <c r="DU23" s="42">
        <v>0</v>
      </c>
      <c r="DV23" s="13">
        <v>0</v>
      </c>
      <c r="DW23" s="13">
        <v>0</v>
      </c>
      <c r="DX23" s="13">
        <v>0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3">
        <v>1</v>
      </c>
      <c r="EQ23" s="42">
        <v>0</v>
      </c>
      <c r="ER23" s="42">
        <v>0</v>
      </c>
      <c r="ES23" s="43">
        <v>1</v>
      </c>
      <c r="ET23" s="43">
        <v>1</v>
      </c>
      <c r="EU23" s="14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16</v>
      </c>
      <c r="FD23" s="210">
        <f t="shared" si="1"/>
        <v>0.34042553191489361</v>
      </c>
      <c r="FE23" s="101">
        <f t="shared" si="2"/>
        <v>32</v>
      </c>
      <c r="FF23" s="179"/>
      <c r="FG23" s="190"/>
      <c r="FH23" s="190"/>
      <c r="FI23" s="190"/>
      <c r="FJ23" s="190"/>
      <c r="FK23" s="202">
        <v>6568.9350183719525</v>
      </c>
      <c r="FL23" s="190"/>
      <c r="FM23" s="190"/>
      <c r="FN23" s="179"/>
      <c r="FO23" s="179"/>
    </row>
    <row r="24" spans="1:171" s="133" customFormat="1">
      <c r="A24" s="192" t="s">
        <v>177</v>
      </c>
      <c r="B24" s="129" t="s">
        <v>22</v>
      </c>
      <c r="C24" s="4">
        <v>1</v>
      </c>
      <c r="D24" s="4">
        <v>1</v>
      </c>
      <c r="E24" s="20"/>
      <c r="F24" s="127">
        <v>52534669142.589996</v>
      </c>
      <c r="G24" s="188"/>
      <c r="H24" s="189" t="s">
        <v>57</v>
      </c>
      <c r="I24" s="14">
        <v>1</v>
      </c>
      <c r="J24" s="189" t="s">
        <v>57</v>
      </c>
      <c r="K24" s="189" t="s">
        <v>57</v>
      </c>
      <c r="L24" s="189" t="s">
        <v>57</v>
      </c>
      <c r="M24" s="189" t="s">
        <v>57</v>
      </c>
      <c r="N24" s="189" t="s">
        <v>57</v>
      </c>
      <c r="O24" s="14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67" t="s">
        <v>57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67" t="s">
        <v>57</v>
      </c>
      <c r="BN24" s="67" t="s">
        <v>57</v>
      </c>
      <c r="BO24" s="67" t="s">
        <v>57</v>
      </c>
      <c r="BP24" s="14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14">
        <v>1</v>
      </c>
      <c r="BV24" s="14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14">
        <v>1</v>
      </c>
      <c r="CD24" s="14">
        <v>1</v>
      </c>
      <c r="CE24" s="42">
        <v>0</v>
      </c>
      <c r="CF24" s="42">
        <v>0</v>
      </c>
      <c r="CG24" s="43">
        <v>1</v>
      </c>
      <c r="CH24" s="67" t="s">
        <v>57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2">
        <v>0</v>
      </c>
      <c r="CO24" s="42">
        <v>0</v>
      </c>
      <c r="CP24" s="42">
        <v>0</v>
      </c>
      <c r="CQ24" s="67" t="s">
        <v>57</v>
      </c>
      <c r="CR24" s="67" t="s">
        <v>57</v>
      </c>
      <c r="CS24" s="67" t="s">
        <v>57</v>
      </c>
      <c r="CT24" s="14">
        <v>1</v>
      </c>
      <c r="CU24" s="42">
        <v>0</v>
      </c>
      <c r="CV24" s="67" t="s">
        <v>57</v>
      </c>
      <c r="CW24" s="67" t="s">
        <v>57</v>
      </c>
      <c r="CX24" s="67" t="s">
        <v>57</v>
      </c>
      <c r="CY24" s="67" t="s">
        <v>57</v>
      </c>
      <c r="CZ24" s="67" t="s">
        <v>57</v>
      </c>
      <c r="DA24" s="67" t="s">
        <v>57</v>
      </c>
      <c r="DB24" s="42">
        <v>0</v>
      </c>
      <c r="DC24" s="42">
        <v>0</v>
      </c>
      <c r="DD24" s="185" t="s">
        <v>57</v>
      </c>
      <c r="DE24" s="43">
        <v>1</v>
      </c>
      <c r="DF24" s="43">
        <v>1</v>
      </c>
      <c r="DG24" s="67" t="s">
        <v>57</v>
      </c>
      <c r="DH24" s="43">
        <v>1</v>
      </c>
      <c r="DI24" s="67" t="s">
        <v>57</v>
      </c>
      <c r="DJ24" s="42">
        <v>0</v>
      </c>
      <c r="DK24" s="42">
        <v>0</v>
      </c>
      <c r="DL24" s="42">
        <v>0</v>
      </c>
      <c r="DM24" s="13">
        <v>0</v>
      </c>
      <c r="DN24" s="42">
        <v>0</v>
      </c>
      <c r="DO24" s="42">
        <v>0</v>
      </c>
      <c r="DP24" s="67" t="s">
        <v>57</v>
      </c>
      <c r="DQ24" s="67" t="s">
        <v>57</v>
      </c>
      <c r="DR24" s="42">
        <v>0</v>
      </c>
      <c r="DS24" s="67" t="s">
        <v>57</v>
      </c>
      <c r="DT24" s="67" t="s">
        <v>57</v>
      </c>
      <c r="DU24" s="42">
        <v>0</v>
      </c>
      <c r="DV24" s="13">
        <v>0</v>
      </c>
      <c r="DW24" s="13">
        <v>0</v>
      </c>
      <c r="DX24" s="14">
        <v>1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3">
        <v>1</v>
      </c>
      <c r="EP24" s="43">
        <v>1</v>
      </c>
      <c r="EQ24" s="43">
        <v>1</v>
      </c>
      <c r="ER24" s="43">
        <v>1</v>
      </c>
      <c r="ES24" s="43">
        <v>1</v>
      </c>
      <c r="ET24" s="43">
        <v>1</v>
      </c>
      <c r="EU24" s="14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27</v>
      </c>
      <c r="FD24" s="210">
        <f t="shared" si="1"/>
        <v>0.57446808510638303</v>
      </c>
      <c r="FE24" s="101">
        <f t="shared" si="2"/>
        <v>16</v>
      </c>
      <c r="FF24" s="179"/>
      <c r="FG24" s="190"/>
      <c r="FH24" s="190"/>
      <c r="FI24" s="190"/>
      <c r="FJ24" s="190"/>
      <c r="FK24" s="202">
        <v>8096.9483333561657</v>
      </c>
      <c r="FL24" s="190"/>
      <c r="FM24" s="190"/>
      <c r="FN24" s="179"/>
      <c r="FO24" s="179"/>
    </row>
    <row r="25" spans="1:171" s="133" customFormat="1">
      <c r="A25" s="192" t="s">
        <v>178</v>
      </c>
      <c r="B25" s="129" t="s">
        <v>23</v>
      </c>
      <c r="C25" s="4">
        <v>1</v>
      </c>
      <c r="D25" s="4">
        <v>1</v>
      </c>
      <c r="E25" s="20"/>
      <c r="F25" s="127">
        <v>19119944331</v>
      </c>
      <c r="G25" s="188"/>
      <c r="H25" s="189" t="s">
        <v>57</v>
      </c>
      <c r="I25" s="13">
        <v>0</v>
      </c>
      <c r="J25" s="189" t="s">
        <v>57</v>
      </c>
      <c r="K25" s="189" t="s">
        <v>57</v>
      </c>
      <c r="L25" s="189" t="s">
        <v>57</v>
      </c>
      <c r="M25" s="189" t="s">
        <v>57</v>
      </c>
      <c r="N25" s="189" t="s">
        <v>57</v>
      </c>
      <c r="O25" s="14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67" t="s">
        <v>57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2">
        <v>0</v>
      </c>
      <c r="BJ25" s="67" t="s">
        <v>57</v>
      </c>
      <c r="BK25" s="43">
        <v>1</v>
      </c>
      <c r="BL25" s="43">
        <v>1</v>
      </c>
      <c r="BM25" s="67" t="s">
        <v>57</v>
      </c>
      <c r="BN25" s="67" t="s">
        <v>57</v>
      </c>
      <c r="BO25" s="67" t="s">
        <v>57</v>
      </c>
      <c r="BP25" s="14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14">
        <v>1</v>
      </c>
      <c r="BV25" s="14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14">
        <v>1</v>
      </c>
      <c r="CD25" s="13">
        <v>0</v>
      </c>
      <c r="CE25" s="42">
        <v>0</v>
      </c>
      <c r="CF25" s="42">
        <v>0</v>
      </c>
      <c r="CG25" s="42">
        <v>0</v>
      </c>
      <c r="CH25" s="67" t="s">
        <v>57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42">
        <v>0</v>
      </c>
      <c r="CP25" s="42">
        <v>0</v>
      </c>
      <c r="CQ25" s="67" t="s">
        <v>57</v>
      </c>
      <c r="CR25" s="67" t="s">
        <v>57</v>
      </c>
      <c r="CS25" s="67" t="s">
        <v>57</v>
      </c>
      <c r="CT25" s="14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67" t="s">
        <v>57</v>
      </c>
      <c r="CZ25" s="67" t="s">
        <v>57</v>
      </c>
      <c r="DA25" s="67" t="s">
        <v>57</v>
      </c>
      <c r="DB25" s="42">
        <v>0</v>
      </c>
      <c r="DC25" s="42">
        <v>0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2">
        <v>0</v>
      </c>
      <c r="DK25" s="42">
        <v>0</v>
      </c>
      <c r="DL25" s="43">
        <v>1</v>
      </c>
      <c r="DM25" s="14">
        <v>1</v>
      </c>
      <c r="DN25" s="43">
        <v>1</v>
      </c>
      <c r="DO25" s="42">
        <v>0</v>
      </c>
      <c r="DP25" s="67" t="s">
        <v>57</v>
      </c>
      <c r="DQ25" s="67" t="s">
        <v>57</v>
      </c>
      <c r="DR25" s="43">
        <v>1</v>
      </c>
      <c r="DS25" s="67" t="s">
        <v>57</v>
      </c>
      <c r="DT25" s="67" t="s">
        <v>57</v>
      </c>
      <c r="DU25" s="42">
        <v>0</v>
      </c>
      <c r="DV25" s="13">
        <v>0</v>
      </c>
      <c r="DW25" s="13">
        <v>0</v>
      </c>
      <c r="DX25" s="14">
        <v>1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2">
        <v>0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13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20</v>
      </c>
      <c r="FD25" s="210">
        <f t="shared" si="1"/>
        <v>0.42553191489361702</v>
      </c>
      <c r="FE25" s="101">
        <f t="shared" si="2"/>
        <v>29</v>
      </c>
      <c r="FF25" s="179"/>
      <c r="FG25" s="190"/>
      <c r="FH25" s="190"/>
      <c r="FI25" s="190"/>
      <c r="FJ25" s="190"/>
      <c r="FK25" s="202">
        <v>1637.6204583771621</v>
      </c>
      <c r="FL25" s="190"/>
      <c r="FM25" s="190"/>
      <c r="FN25" s="179"/>
      <c r="FO25" s="179"/>
    </row>
    <row r="26" spans="1:171" s="133" customFormat="1">
      <c r="A26" s="192" t="s">
        <v>179</v>
      </c>
      <c r="B26" s="129" t="s">
        <v>24</v>
      </c>
      <c r="C26" s="4">
        <v>1</v>
      </c>
      <c r="D26" s="4">
        <v>1</v>
      </c>
      <c r="E26" s="21"/>
      <c r="F26" s="127">
        <v>15557208210</v>
      </c>
      <c r="G26" s="188"/>
      <c r="H26" s="189" t="s">
        <v>57</v>
      </c>
      <c r="I26" s="14">
        <v>1</v>
      </c>
      <c r="J26" s="189" t="s">
        <v>57</v>
      </c>
      <c r="K26" s="189" t="s">
        <v>57</v>
      </c>
      <c r="L26" s="189" t="s">
        <v>57</v>
      </c>
      <c r="M26" s="189" t="s">
        <v>57</v>
      </c>
      <c r="N26" s="189" t="s">
        <v>57</v>
      </c>
      <c r="O26" s="14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67" t="s">
        <v>57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3">
        <v>1</v>
      </c>
      <c r="BL26" s="42">
        <v>0</v>
      </c>
      <c r="BM26" s="67" t="s">
        <v>57</v>
      </c>
      <c r="BN26" s="67" t="s">
        <v>57</v>
      </c>
      <c r="BO26" s="67" t="s">
        <v>57</v>
      </c>
      <c r="BP26" s="14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14">
        <v>1</v>
      </c>
      <c r="BV26" s="14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14">
        <v>1</v>
      </c>
      <c r="CD26" s="13">
        <v>0</v>
      </c>
      <c r="CE26" s="42">
        <v>0</v>
      </c>
      <c r="CF26" s="42">
        <v>0</v>
      </c>
      <c r="CG26" s="42">
        <v>0</v>
      </c>
      <c r="CH26" s="67" t="s">
        <v>57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42">
        <v>0</v>
      </c>
      <c r="CP26" s="42">
        <v>0</v>
      </c>
      <c r="CQ26" s="67" t="s">
        <v>57</v>
      </c>
      <c r="CR26" s="67" t="s">
        <v>57</v>
      </c>
      <c r="CS26" s="67" t="s">
        <v>57</v>
      </c>
      <c r="CT26" s="14">
        <v>1</v>
      </c>
      <c r="CU26" s="42">
        <v>0</v>
      </c>
      <c r="CV26" s="67" t="s">
        <v>57</v>
      </c>
      <c r="CW26" s="67" t="s">
        <v>57</v>
      </c>
      <c r="CX26" s="67" t="s">
        <v>57</v>
      </c>
      <c r="CY26" s="67" t="s">
        <v>57</v>
      </c>
      <c r="CZ26" s="67" t="s">
        <v>57</v>
      </c>
      <c r="DA26" s="67" t="s">
        <v>57</v>
      </c>
      <c r="DB26" s="43">
        <v>1</v>
      </c>
      <c r="DC26" s="42">
        <v>0</v>
      </c>
      <c r="DD26" s="185" t="s">
        <v>57</v>
      </c>
      <c r="DE26" s="43">
        <v>1</v>
      </c>
      <c r="DF26" s="4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2">
        <v>0</v>
      </c>
      <c r="DM26" s="13">
        <v>0</v>
      </c>
      <c r="DN26" s="42">
        <v>0</v>
      </c>
      <c r="DO26" s="43">
        <v>1</v>
      </c>
      <c r="DP26" s="67" t="s">
        <v>57</v>
      </c>
      <c r="DQ26" s="67" t="s">
        <v>57</v>
      </c>
      <c r="DR26" s="43">
        <v>1</v>
      </c>
      <c r="DS26" s="67" t="s">
        <v>57</v>
      </c>
      <c r="DT26" s="67" t="s">
        <v>57</v>
      </c>
      <c r="DU26" s="42">
        <v>0</v>
      </c>
      <c r="DV26" s="43">
        <v>1</v>
      </c>
      <c r="DW26" s="13">
        <v>0</v>
      </c>
      <c r="DX26" s="14">
        <v>1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2">
        <v>0</v>
      </c>
      <c r="EP26" s="43">
        <v>1</v>
      </c>
      <c r="EQ26" s="42">
        <v>0</v>
      </c>
      <c r="ER26" s="43">
        <v>1</v>
      </c>
      <c r="ES26" s="43">
        <v>1</v>
      </c>
      <c r="ET26" s="43">
        <v>1</v>
      </c>
      <c r="EU26" s="14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26</v>
      </c>
      <c r="FD26" s="210">
        <f t="shared" si="1"/>
        <v>0.55319148936170215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14364.524915223026</v>
      </c>
      <c r="FL26" s="190"/>
      <c r="FM26" s="190"/>
      <c r="FN26" s="179"/>
      <c r="FO26" s="179"/>
    </row>
    <row r="27" spans="1:171" s="133" customFormat="1">
      <c r="A27" s="192" t="s">
        <v>180</v>
      </c>
      <c r="B27" s="129" t="s">
        <v>25</v>
      </c>
      <c r="C27" s="4">
        <v>1</v>
      </c>
      <c r="D27" s="4">
        <v>1</v>
      </c>
      <c r="E27" s="20"/>
      <c r="F27" s="127">
        <v>26913788635</v>
      </c>
      <c r="G27" s="188"/>
      <c r="H27" s="189" t="s">
        <v>57</v>
      </c>
      <c r="I27" s="13">
        <v>0</v>
      </c>
      <c r="J27" s="189" t="s">
        <v>57</v>
      </c>
      <c r="K27" s="189" t="s">
        <v>57</v>
      </c>
      <c r="L27" s="189" t="s">
        <v>57</v>
      </c>
      <c r="M27" s="189" t="s">
        <v>57</v>
      </c>
      <c r="N27" s="189" t="s">
        <v>57</v>
      </c>
      <c r="O27" s="14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67" t="s">
        <v>57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3">
        <v>1</v>
      </c>
      <c r="BL27" s="43">
        <v>1</v>
      </c>
      <c r="BM27" s="67" t="s">
        <v>57</v>
      </c>
      <c r="BN27" s="67" t="s">
        <v>57</v>
      </c>
      <c r="BO27" s="67" t="s">
        <v>57</v>
      </c>
      <c r="BP27" s="14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14">
        <v>1</v>
      </c>
      <c r="BV27" s="14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14">
        <v>1</v>
      </c>
      <c r="CD27" s="13">
        <v>0</v>
      </c>
      <c r="CE27" s="42">
        <v>0</v>
      </c>
      <c r="CF27" s="42">
        <v>0</v>
      </c>
      <c r="CG27" s="42">
        <v>0</v>
      </c>
      <c r="CH27" s="67" t="s">
        <v>57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42">
        <v>0</v>
      </c>
      <c r="CP27" s="42">
        <v>0</v>
      </c>
      <c r="CQ27" s="67" t="s">
        <v>57</v>
      </c>
      <c r="CR27" s="67" t="s">
        <v>57</v>
      </c>
      <c r="CS27" s="67" t="s">
        <v>57</v>
      </c>
      <c r="CT27" s="14">
        <v>1</v>
      </c>
      <c r="CU27" s="43">
        <v>1</v>
      </c>
      <c r="CV27" s="67" t="s">
        <v>57</v>
      </c>
      <c r="CW27" s="67" t="s">
        <v>57</v>
      </c>
      <c r="CX27" s="67" t="s">
        <v>57</v>
      </c>
      <c r="CY27" s="67" t="s">
        <v>57</v>
      </c>
      <c r="CZ27" s="67" t="s">
        <v>57</v>
      </c>
      <c r="DA27" s="67" t="s">
        <v>57</v>
      </c>
      <c r="DB27" s="43">
        <v>1</v>
      </c>
      <c r="DC27" s="42">
        <v>0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13">
        <v>0</v>
      </c>
      <c r="DN27" s="43">
        <v>1</v>
      </c>
      <c r="DO27" s="42">
        <v>0</v>
      </c>
      <c r="DP27" s="67" t="s">
        <v>57</v>
      </c>
      <c r="DQ27" s="67" t="s">
        <v>57</v>
      </c>
      <c r="DR27" s="42">
        <v>0</v>
      </c>
      <c r="DS27" s="67" t="s">
        <v>57</v>
      </c>
      <c r="DT27" s="67" t="s">
        <v>57</v>
      </c>
      <c r="DU27" s="43">
        <v>1</v>
      </c>
      <c r="DV27" s="43">
        <v>1</v>
      </c>
      <c r="DW27" s="13">
        <v>0</v>
      </c>
      <c r="DX27" s="14">
        <v>1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3">
        <v>1</v>
      </c>
      <c r="EP27" s="43">
        <v>1</v>
      </c>
      <c r="EQ27" s="43">
        <v>1</v>
      </c>
      <c r="ER27" s="215">
        <v>0</v>
      </c>
      <c r="ES27" s="43">
        <v>1</v>
      </c>
      <c r="ET27" s="43">
        <v>1</v>
      </c>
      <c r="EU27" s="13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>SUM(H27:EU27)</f>
        <v>29</v>
      </c>
      <c r="FD27" s="210">
        <f t="shared" si="1"/>
        <v>0.61702127659574468</v>
      </c>
      <c r="FE27" s="101">
        <f t="shared" si="2"/>
        <v>10</v>
      </c>
      <c r="FF27" s="179"/>
      <c r="FG27" s="190"/>
      <c r="FH27" s="190"/>
      <c r="FI27" s="190"/>
      <c r="FJ27" s="190"/>
      <c r="FK27" s="202">
        <v>5504.2761509642332</v>
      </c>
      <c r="FL27" s="190"/>
      <c r="FM27" s="190"/>
      <c r="FN27" s="179"/>
      <c r="FO27" s="179"/>
    </row>
    <row r="28" spans="1:171" s="133" customFormat="1">
      <c r="A28" s="192" t="s">
        <v>181</v>
      </c>
      <c r="B28" s="129" t="s">
        <v>26</v>
      </c>
      <c r="C28" s="4">
        <v>1</v>
      </c>
      <c r="D28" s="4">
        <v>1</v>
      </c>
      <c r="E28" s="20"/>
      <c r="F28" s="127">
        <v>32390377678</v>
      </c>
      <c r="G28" s="188"/>
      <c r="H28" s="189" t="s">
        <v>57</v>
      </c>
      <c r="I28" s="43">
        <v>1</v>
      </c>
      <c r="J28" s="189" t="s">
        <v>57</v>
      </c>
      <c r="K28" s="189" t="s">
        <v>57</v>
      </c>
      <c r="L28" s="189" t="s">
        <v>57</v>
      </c>
      <c r="M28" s="189" t="s">
        <v>57</v>
      </c>
      <c r="N28" s="189" t="s">
        <v>57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67" t="s">
        <v>57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67" t="s">
        <v>57</v>
      </c>
      <c r="BN28" s="67" t="s">
        <v>57</v>
      </c>
      <c r="BO28" s="67" t="s">
        <v>57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67" t="s">
        <v>57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42">
        <v>0</v>
      </c>
      <c r="CP28" s="42">
        <v>0</v>
      </c>
      <c r="CQ28" s="67" t="s">
        <v>57</v>
      </c>
      <c r="CR28" s="67" t="s">
        <v>57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67" t="s">
        <v>57</v>
      </c>
      <c r="CZ28" s="67" t="s">
        <v>57</v>
      </c>
      <c r="DA28" s="67" t="s">
        <v>57</v>
      </c>
      <c r="DB28" s="42">
        <v>0</v>
      </c>
      <c r="DC28" s="42">
        <v>0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3">
        <v>1</v>
      </c>
      <c r="DP28" s="67" t="s">
        <v>57</v>
      </c>
      <c r="DQ28" s="67" t="s">
        <v>57</v>
      </c>
      <c r="DR28" s="43">
        <v>1</v>
      </c>
      <c r="DS28" s="67" t="s">
        <v>57</v>
      </c>
      <c r="DT28" s="67" t="s">
        <v>57</v>
      </c>
      <c r="DU28" s="43">
        <v>1</v>
      </c>
      <c r="DV28" s="42">
        <v>0</v>
      </c>
      <c r="DW28" s="42">
        <v>0</v>
      </c>
      <c r="DX28" s="42">
        <v>0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42">
        <v>0</v>
      </c>
      <c r="ER28" s="43">
        <v>1</v>
      </c>
      <c r="ES28" s="42">
        <v>0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ref="FC28:FC35" si="3">SUM(H28:EU28)-SUM(EQ28)</f>
        <v>32</v>
      </c>
      <c r="FD28" s="210">
        <f t="shared" si="1"/>
        <v>0.68085106382978722</v>
      </c>
      <c r="FE28" s="101">
        <f t="shared" si="2"/>
        <v>8</v>
      </c>
      <c r="FF28" s="179"/>
      <c r="FG28" s="190"/>
      <c r="FH28" s="190"/>
      <c r="FI28" s="190"/>
      <c r="FJ28" s="190"/>
      <c r="FK28" s="202">
        <v>5370.0063455751388</v>
      </c>
      <c r="FL28" s="190"/>
      <c r="FM28" s="190"/>
      <c r="FN28" s="179"/>
      <c r="FO28" s="179"/>
    </row>
    <row r="29" spans="1:171" s="133" customFormat="1">
      <c r="A29" s="192" t="s">
        <v>182</v>
      </c>
      <c r="B29" s="129" t="s">
        <v>27</v>
      </c>
      <c r="C29" s="4">
        <v>1</v>
      </c>
      <c r="D29" s="4">
        <v>1</v>
      </c>
      <c r="E29" s="20"/>
      <c r="F29" s="127">
        <v>34604866492</v>
      </c>
      <c r="G29" s="188"/>
      <c r="H29" s="189" t="s">
        <v>57</v>
      </c>
      <c r="I29" s="14">
        <v>1</v>
      </c>
      <c r="J29" s="189" t="s">
        <v>57</v>
      </c>
      <c r="K29" s="189" t="s">
        <v>57</v>
      </c>
      <c r="L29" s="189" t="s">
        <v>57</v>
      </c>
      <c r="M29" s="189" t="s">
        <v>57</v>
      </c>
      <c r="N29" s="189" t="s">
        <v>57</v>
      </c>
      <c r="O29" s="14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67" t="s">
        <v>57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2">
        <v>0</v>
      </c>
      <c r="BJ29" s="67" t="s">
        <v>57</v>
      </c>
      <c r="BK29" s="43">
        <v>1</v>
      </c>
      <c r="BL29" s="43">
        <v>1</v>
      </c>
      <c r="BM29" s="67" t="s">
        <v>57</v>
      </c>
      <c r="BN29" s="67" t="s">
        <v>57</v>
      </c>
      <c r="BO29" s="67" t="s">
        <v>57</v>
      </c>
      <c r="BP29" s="14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14">
        <v>1</v>
      </c>
      <c r="BV29" s="13">
        <v>0</v>
      </c>
      <c r="BW29" s="42">
        <v>0</v>
      </c>
      <c r="BX29" s="43">
        <v>1</v>
      </c>
      <c r="BY29" s="42">
        <v>0</v>
      </c>
      <c r="BZ29" s="43">
        <v>1</v>
      </c>
      <c r="CA29" s="43">
        <v>1</v>
      </c>
      <c r="CB29" s="185" t="s">
        <v>57</v>
      </c>
      <c r="CC29" s="14">
        <v>1</v>
      </c>
      <c r="CD29" s="13">
        <v>0</v>
      </c>
      <c r="CE29" s="42">
        <v>0</v>
      </c>
      <c r="CF29" s="42">
        <v>0</v>
      </c>
      <c r="CG29" s="43">
        <v>1</v>
      </c>
      <c r="CH29" s="67" t="s">
        <v>57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42">
        <v>0</v>
      </c>
      <c r="CP29" s="42">
        <v>0</v>
      </c>
      <c r="CQ29" s="67" t="s">
        <v>57</v>
      </c>
      <c r="CR29" s="67" t="s">
        <v>57</v>
      </c>
      <c r="CS29" s="67" t="s">
        <v>57</v>
      </c>
      <c r="CT29" s="14">
        <v>1</v>
      </c>
      <c r="CU29" s="43">
        <v>1</v>
      </c>
      <c r="CV29" s="67" t="s">
        <v>57</v>
      </c>
      <c r="CW29" s="67" t="s">
        <v>57</v>
      </c>
      <c r="CX29" s="67" t="s">
        <v>57</v>
      </c>
      <c r="CY29" s="67" t="s">
        <v>57</v>
      </c>
      <c r="CZ29" s="67" t="s">
        <v>57</v>
      </c>
      <c r="DA29" s="67" t="s">
        <v>57</v>
      </c>
      <c r="DB29" s="42">
        <v>0</v>
      </c>
      <c r="DC29" s="42">
        <v>0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3">
        <v>1</v>
      </c>
      <c r="DM29" s="13">
        <v>0</v>
      </c>
      <c r="DN29" s="42">
        <v>0</v>
      </c>
      <c r="DO29" s="42">
        <v>0</v>
      </c>
      <c r="DP29" s="67" t="s">
        <v>57</v>
      </c>
      <c r="DQ29" s="67" t="s">
        <v>57</v>
      </c>
      <c r="DR29" s="43">
        <v>1</v>
      </c>
      <c r="DS29" s="67" t="s">
        <v>57</v>
      </c>
      <c r="DT29" s="67" t="s">
        <v>57</v>
      </c>
      <c r="DU29" s="42">
        <v>0</v>
      </c>
      <c r="DV29" s="13">
        <v>0</v>
      </c>
      <c r="DW29" s="13">
        <v>0</v>
      </c>
      <c r="DX29" s="14">
        <v>1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3">
        <v>1</v>
      </c>
      <c r="EP29" s="43">
        <v>1</v>
      </c>
      <c r="EQ29" s="42">
        <v>0</v>
      </c>
      <c r="ER29" s="42">
        <v>0</v>
      </c>
      <c r="ES29" s="43">
        <v>1</v>
      </c>
      <c r="ET29" s="43">
        <v>1</v>
      </c>
      <c r="EU29" s="14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3"/>
        <v>24</v>
      </c>
      <c r="FD29" s="210">
        <f t="shared" si="1"/>
        <v>0.51063829787234039</v>
      </c>
      <c r="FE29" s="101">
        <f t="shared" si="2"/>
        <v>22</v>
      </c>
      <c r="FF29" s="179"/>
      <c r="FG29" s="190"/>
      <c r="FH29" s="190"/>
      <c r="FI29" s="190"/>
      <c r="FJ29" s="190"/>
      <c r="FK29" s="202">
        <v>15299.941328825227</v>
      </c>
      <c r="FL29" s="190"/>
      <c r="FM29" s="190"/>
      <c r="FN29" s="179"/>
      <c r="FO29" s="179"/>
    </row>
    <row r="30" spans="1:171" s="133" customFormat="1">
      <c r="A30" s="192" t="s">
        <v>183</v>
      </c>
      <c r="B30" s="129" t="s">
        <v>28</v>
      </c>
      <c r="C30" s="4">
        <v>1</v>
      </c>
      <c r="D30" s="4">
        <v>1</v>
      </c>
      <c r="E30" s="20"/>
      <c r="F30" s="127">
        <v>31902204014.869999</v>
      </c>
      <c r="G30" s="188"/>
      <c r="H30" s="189" t="s">
        <v>57</v>
      </c>
      <c r="I30" s="13">
        <v>0</v>
      </c>
      <c r="J30" s="189" t="s">
        <v>57</v>
      </c>
      <c r="K30" s="189" t="s">
        <v>57</v>
      </c>
      <c r="L30" s="189" t="s">
        <v>57</v>
      </c>
      <c r="M30" s="189" t="s">
        <v>57</v>
      </c>
      <c r="N30" s="189" t="s">
        <v>57</v>
      </c>
      <c r="O30" s="14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67" t="s">
        <v>57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2">
        <v>0</v>
      </c>
      <c r="BJ30" s="67" t="s">
        <v>57</v>
      </c>
      <c r="BK30" s="42">
        <v>0</v>
      </c>
      <c r="BL30" s="42">
        <v>0</v>
      </c>
      <c r="BM30" s="67" t="s">
        <v>57</v>
      </c>
      <c r="BN30" s="67" t="s">
        <v>57</v>
      </c>
      <c r="BO30" s="67" t="s">
        <v>57</v>
      </c>
      <c r="BP30" s="14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14">
        <v>1</v>
      </c>
      <c r="BV30" s="14">
        <v>1</v>
      </c>
      <c r="BW30" s="43">
        <v>1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14">
        <v>1</v>
      </c>
      <c r="CD30" s="13">
        <v>0</v>
      </c>
      <c r="CE30" s="43">
        <v>1</v>
      </c>
      <c r="CF30" s="43">
        <v>1</v>
      </c>
      <c r="CG30" s="43">
        <v>1</v>
      </c>
      <c r="CH30" s="67" t="s">
        <v>57</v>
      </c>
      <c r="CI30" s="67" t="s">
        <v>57</v>
      </c>
      <c r="CJ30" s="67" t="s">
        <v>57</v>
      </c>
      <c r="CK30" s="43">
        <v>1</v>
      </c>
      <c r="CL30" s="67" t="s">
        <v>57</v>
      </c>
      <c r="CM30" s="43">
        <v>1</v>
      </c>
      <c r="CN30" s="43">
        <v>1</v>
      </c>
      <c r="CO30" s="43">
        <v>1</v>
      </c>
      <c r="CP30" s="43">
        <v>1</v>
      </c>
      <c r="CQ30" s="67" t="s">
        <v>57</v>
      </c>
      <c r="CR30" s="67" t="s">
        <v>57</v>
      </c>
      <c r="CS30" s="67" t="s">
        <v>57</v>
      </c>
      <c r="CT30" s="14">
        <v>1</v>
      </c>
      <c r="CU30" s="42">
        <v>0</v>
      </c>
      <c r="CV30" s="67" t="s">
        <v>57</v>
      </c>
      <c r="CW30" s="67" t="s">
        <v>57</v>
      </c>
      <c r="CX30" s="67" t="s">
        <v>57</v>
      </c>
      <c r="CY30" s="67" t="s">
        <v>57</v>
      </c>
      <c r="CZ30" s="67" t="s">
        <v>57</v>
      </c>
      <c r="DA30" s="67" t="s">
        <v>57</v>
      </c>
      <c r="DB30" s="42">
        <v>0</v>
      </c>
      <c r="DC30" s="42">
        <v>0</v>
      </c>
      <c r="DD30" s="185" t="s">
        <v>57</v>
      </c>
      <c r="DE30" s="43">
        <v>1</v>
      </c>
      <c r="DF30" s="43">
        <v>1</v>
      </c>
      <c r="DG30" s="67" t="s">
        <v>57</v>
      </c>
      <c r="DH30" s="43">
        <v>1</v>
      </c>
      <c r="DI30" s="67" t="s">
        <v>57</v>
      </c>
      <c r="DJ30" s="42">
        <v>0</v>
      </c>
      <c r="DK30" s="42">
        <v>0</v>
      </c>
      <c r="DL30" s="43">
        <v>1</v>
      </c>
      <c r="DM30" s="13">
        <v>0</v>
      </c>
      <c r="DN30" s="42">
        <v>0</v>
      </c>
      <c r="DO30" s="42">
        <v>0</v>
      </c>
      <c r="DP30" s="67" t="s">
        <v>57</v>
      </c>
      <c r="DQ30" s="67" t="s">
        <v>57</v>
      </c>
      <c r="DR30" s="42">
        <v>0</v>
      </c>
      <c r="DS30" s="67" t="s">
        <v>57</v>
      </c>
      <c r="DT30" s="67" t="s">
        <v>57</v>
      </c>
      <c r="DU30" s="42">
        <v>0</v>
      </c>
      <c r="DV30" s="13">
        <v>0</v>
      </c>
      <c r="DW30" s="13">
        <v>0</v>
      </c>
      <c r="DX30" s="14">
        <v>1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3">
        <v>1</v>
      </c>
      <c r="EQ30" s="42">
        <v>0</v>
      </c>
      <c r="ER30" s="42">
        <v>0</v>
      </c>
      <c r="ES30" s="43">
        <v>1</v>
      </c>
      <c r="ET30" s="43">
        <v>1</v>
      </c>
      <c r="EU30" s="13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3"/>
        <v>27</v>
      </c>
      <c r="FD30" s="210">
        <f t="shared" si="1"/>
        <v>0.57446808510638303</v>
      </c>
      <c r="FE30" s="101">
        <f t="shared" si="2"/>
        <v>16</v>
      </c>
      <c r="FF30" s="179"/>
      <c r="FG30" s="190"/>
      <c r="FH30" s="190"/>
      <c r="FI30" s="190"/>
      <c r="FJ30" s="190"/>
      <c r="FK30" s="202">
        <v>2914.381427085767</v>
      </c>
      <c r="FL30" s="190"/>
      <c r="FM30" s="190"/>
      <c r="FN30" s="179"/>
      <c r="FO30" s="179"/>
    </row>
    <row r="31" spans="1:171" s="133" customFormat="1">
      <c r="A31" s="192" t="s">
        <v>184</v>
      </c>
      <c r="B31" s="129" t="s">
        <v>29</v>
      </c>
      <c r="C31" s="4">
        <v>1</v>
      </c>
      <c r="D31" s="4">
        <v>1</v>
      </c>
      <c r="E31" s="21"/>
      <c r="F31" s="127">
        <v>31107354000</v>
      </c>
      <c r="G31" s="188"/>
      <c r="H31" s="189" t="s">
        <v>57</v>
      </c>
      <c r="I31" s="13">
        <v>0</v>
      </c>
      <c r="J31" s="189" t="s">
        <v>57</v>
      </c>
      <c r="K31" s="189" t="s">
        <v>57</v>
      </c>
      <c r="L31" s="189" t="s">
        <v>57</v>
      </c>
      <c r="M31" s="189" t="s">
        <v>57</v>
      </c>
      <c r="N31" s="189" t="s">
        <v>57</v>
      </c>
      <c r="O31" s="14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67" t="s">
        <v>57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2">
        <v>0</v>
      </c>
      <c r="BJ31" s="67" t="s">
        <v>57</v>
      </c>
      <c r="BK31" s="42">
        <v>0</v>
      </c>
      <c r="BL31" s="43">
        <v>1</v>
      </c>
      <c r="BM31" s="67" t="s">
        <v>57</v>
      </c>
      <c r="BN31" s="67" t="s">
        <v>57</v>
      </c>
      <c r="BO31" s="67" t="s">
        <v>57</v>
      </c>
      <c r="BP31" s="14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14">
        <v>1</v>
      </c>
      <c r="BV31" s="14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14">
        <v>1</v>
      </c>
      <c r="CD31" s="13">
        <v>0</v>
      </c>
      <c r="CE31" s="42">
        <v>0</v>
      </c>
      <c r="CF31" s="42">
        <v>0</v>
      </c>
      <c r="CG31" s="42">
        <v>0</v>
      </c>
      <c r="CH31" s="67" t="s">
        <v>57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42">
        <v>0</v>
      </c>
      <c r="CP31" s="42">
        <v>0</v>
      </c>
      <c r="CQ31" s="67" t="s">
        <v>57</v>
      </c>
      <c r="CR31" s="67" t="s">
        <v>57</v>
      </c>
      <c r="CS31" s="67" t="s">
        <v>57</v>
      </c>
      <c r="CT31" s="14">
        <v>1</v>
      </c>
      <c r="CU31" s="42">
        <v>0</v>
      </c>
      <c r="CV31" s="67" t="s">
        <v>57</v>
      </c>
      <c r="CW31" s="67" t="s">
        <v>57</v>
      </c>
      <c r="CX31" s="67" t="s">
        <v>57</v>
      </c>
      <c r="CY31" s="67" t="s">
        <v>57</v>
      </c>
      <c r="CZ31" s="67" t="s">
        <v>57</v>
      </c>
      <c r="DA31" s="67" t="s">
        <v>57</v>
      </c>
      <c r="DB31" s="42">
        <v>0</v>
      </c>
      <c r="DC31" s="42">
        <v>0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3">
        <v>1</v>
      </c>
      <c r="DM31" s="13">
        <v>0</v>
      </c>
      <c r="DN31" s="42">
        <v>0</v>
      </c>
      <c r="DO31" s="42">
        <v>0</v>
      </c>
      <c r="DP31" s="67" t="s">
        <v>57</v>
      </c>
      <c r="DQ31" s="67" t="s">
        <v>57</v>
      </c>
      <c r="DR31" s="42">
        <v>0</v>
      </c>
      <c r="DS31" s="67" t="s">
        <v>57</v>
      </c>
      <c r="DT31" s="67" t="s">
        <v>57</v>
      </c>
      <c r="DU31" s="42">
        <v>0</v>
      </c>
      <c r="DV31" s="13">
        <v>0</v>
      </c>
      <c r="DW31" s="13">
        <v>0</v>
      </c>
      <c r="DX31" s="13">
        <v>0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2">
        <v>0</v>
      </c>
      <c r="EP31" s="43">
        <v>1</v>
      </c>
      <c r="EQ31" s="13">
        <v>0</v>
      </c>
      <c r="ER31" s="43">
        <v>1</v>
      </c>
      <c r="ES31" s="43">
        <v>1</v>
      </c>
      <c r="ET31" s="43">
        <v>1</v>
      </c>
      <c r="EU31" s="14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3"/>
        <v>19</v>
      </c>
      <c r="FD31" s="210">
        <f t="shared" si="1"/>
        <v>0.40425531914893614</v>
      </c>
      <c r="FE31" s="101">
        <f t="shared" si="2"/>
        <v>30</v>
      </c>
      <c r="FF31" s="179"/>
      <c r="FG31" s="190"/>
      <c r="FH31" s="190"/>
      <c r="FI31" s="190"/>
      <c r="FJ31" s="190"/>
      <c r="FK31" s="202">
        <v>12294.947876974626</v>
      </c>
      <c r="FL31" s="190"/>
      <c r="FM31" s="190"/>
      <c r="FN31" s="179"/>
      <c r="FO31" s="179"/>
    </row>
    <row r="32" spans="1:171" s="133" customFormat="1">
      <c r="A32" s="192" t="s">
        <v>185</v>
      </c>
      <c r="B32" s="129" t="s">
        <v>30</v>
      </c>
      <c r="C32" s="4">
        <v>1</v>
      </c>
      <c r="D32" s="4">
        <v>1</v>
      </c>
      <c r="E32" s="20"/>
      <c r="F32" s="127">
        <v>11026528102.18</v>
      </c>
      <c r="G32" s="188"/>
      <c r="H32" s="189" t="s">
        <v>57</v>
      </c>
      <c r="I32" s="14">
        <v>1</v>
      </c>
      <c r="J32" s="189" t="s">
        <v>57</v>
      </c>
      <c r="K32" s="189" t="s">
        <v>57</v>
      </c>
      <c r="L32" s="189" t="s">
        <v>57</v>
      </c>
      <c r="M32" s="189" t="s">
        <v>57</v>
      </c>
      <c r="N32" s="189" t="s">
        <v>57</v>
      </c>
      <c r="O32" s="14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67" t="s">
        <v>57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67" t="s">
        <v>57</v>
      </c>
      <c r="BN32" s="67" t="s">
        <v>57</v>
      </c>
      <c r="BO32" s="67" t="s">
        <v>57</v>
      </c>
      <c r="BP32" s="14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14">
        <v>1</v>
      </c>
      <c r="BV32" s="14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14">
        <v>1</v>
      </c>
      <c r="CD32" s="13">
        <v>0</v>
      </c>
      <c r="CE32" s="42">
        <v>0</v>
      </c>
      <c r="CF32" s="42">
        <v>0</v>
      </c>
      <c r="CG32" s="42">
        <v>0</v>
      </c>
      <c r="CH32" s="67" t="s">
        <v>57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42">
        <v>0</v>
      </c>
      <c r="CP32" s="42">
        <v>0</v>
      </c>
      <c r="CQ32" s="67" t="s">
        <v>57</v>
      </c>
      <c r="CR32" s="67" t="s">
        <v>57</v>
      </c>
      <c r="CS32" s="67" t="s">
        <v>57</v>
      </c>
      <c r="CT32" s="148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67" t="s">
        <v>57</v>
      </c>
      <c r="CZ32" s="67" t="s">
        <v>57</v>
      </c>
      <c r="DA32" s="67" t="s">
        <v>57</v>
      </c>
      <c r="DB32" s="44" t="s">
        <v>156</v>
      </c>
      <c r="DC32" s="44" t="s">
        <v>156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3">
        <v>1</v>
      </c>
      <c r="DK32" s="42">
        <v>0</v>
      </c>
      <c r="DL32" s="42">
        <v>0</v>
      </c>
      <c r="DM32" s="13">
        <v>0</v>
      </c>
      <c r="DN32" s="42">
        <v>0</v>
      </c>
      <c r="DO32" s="42">
        <v>0</v>
      </c>
      <c r="DP32" s="67" t="s">
        <v>57</v>
      </c>
      <c r="DQ32" s="67" t="s">
        <v>57</v>
      </c>
      <c r="DR32" s="43">
        <v>1</v>
      </c>
      <c r="DS32" s="67" t="s">
        <v>57</v>
      </c>
      <c r="DT32" s="67" t="s">
        <v>57</v>
      </c>
      <c r="DU32" s="42">
        <v>0</v>
      </c>
      <c r="DV32" s="13">
        <v>0</v>
      </c>
      <c r="DW32" s="13">
        <v>0</v>
      </c>
      <c r="DX32" s="14">
        <v>1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3">
        <v>1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14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3"/>
        <v>22</v>
      </c>
      <c r="FD32" s="210">
        <f>(FC32/43)</f>
        <v>0.51162790697674421</v>
      </c>
      <c r="FE32" s="101">
        <f t="shared" si="2"/>
        <v>21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  <c r="FO32" s="179"/>
    </row>
    <row r="33" spans="1:171" s="133" customFormat="1">
      <c r="A33" s="192" t="s">
        <v>186</v>
      </c>
      <c r="B33" s="129" t="s">
        <v>31</v>
      </c>
      <c r="C33" s="4">
        <v>1</v>
      </c>
      <c r="D33" s="4">
        <v>1</v>
      </c>
      <c r="E33" s="20"/>
      <c r="F33" s="127">
        <v>77950000000</v>
      </c>
      <c r="G33" s="188"/>
      <c r="H33" s="189" t="s">
        <v>57</v>
      </c>
      <c r="I33" s="14">
        <v>1</v>
      </c>
      <c r="J33" s="189" t="s">
        <v>57</v>
      </c>
      <c r="K33" s="189" t="s">
        <v>57</v>
      </c>
      <c r="L33" s="189" t="s">
        <v>57</v>
      </c>
      <c r="M33" s="189" t="s">
        <v>57</v>
      </c>
      <c r="N33" s="189" t="s">
        <v>57</v>
      </c>
      <c r="O33" s="14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67" t="s">
        <v>57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3">
        <v>1</v>
      </c>
      <c r="BL33" s="42">
        <v>0</v>
      </c>
      <c r="BM33" s="67" t="s">
        <v>57</v>
      </c>
      <c r="BN33" s="67" t="s">
        <v>57</v>
      </c>
      <c r="BO33" s="67" t="s">
        <v>57</v>
      </c>
      <c r="BP33" s="14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14">
        <v>1</v>
      </c>
      <c r="BV33" s="14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14">
        <v>1</v>
      </c>
      <c r="CD33" s="13">
        <v>0</v>
      </c>
      <c r="CE33" s="42">
        <v>0</v>
      </c>
      <c r="CF33" s="42">
        <v>0</v>
      </c>
      <c r="CG33" s="43">
        <v>1</v>
      </c>
      <c r="CH33" s="67" t="s">
        <v>57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42">
        <v>0</v>
      </c>
      <c r="CP33" s="42">
        <v>0</v>
      </c>
      <c r="CQ33" s="67" t="s">
        <v>57</v>
      </c>
      <c r="CR33" s="67" t="s">
        <v>57</v>
      </c>
      <c r="CS33" s="67" t="s">
        <v>57</v>
      </c>
      <c r="CT33" s="13">
        <v>0</v>
      </c>
      <c r="CU33" s="42">
        <v>0</v>
      </c>
      <c r="CV33" s="67" t="s">
        <v>57</v>
      </c>
      <c r="CW33" s="67" t="s">
        <v>57</v>
      </c>
      <c r="CX33" s="67" t="s">
        <v>57</v>
      </c>
      <c r="CY33" s="67" t="s">
        <v>57</v>
      </c>
      <c r="CZ33" s="67" t="s">
        <v>57</v>
      </c>
      <c r="DA33" s="67" t="s">
        <v>57</v>
      </c>
      <c r="DB33" s="43">
        <v>1</v>
      </c>
      <c r="DC33" s="42">
        <v>0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2">
        <v>0</v>
      </c>
      <c r="DM33" s="14">
        <v>1</v>
      </c>
      <c r="DN33" s="42">
        <v>0</v>
      </c>
      <c r="DO33" s="42">
        <v>0</v>
      </c>
      <c r="DP33" s="67" t="s">
        <v>57</v>
      </c>
      <c r="DQ33" s="67" t="s">
        <v>57</v>
      </c>
      <c r="DR33" s="43">
        <v>1</v>
      </c>
      <c r="DS33" s="67" t="s">
        <v>57</v>
      </c>
      <c r="DT33" s="67" t="s">
        <v>57</v>
      </c>
      <c r="DU33" s="42">
        <v>0</v>
      </c>
      <c r="DV33" s="14">
        <v>1</v>
      </c>
      <c r="DW33" s="42">
        <v>0</v>
      </c>
      <c r="DX33" s="14">
        <v>1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3">
        <v>1</v>
      </c>
      <c r="EP33" s="43">
        <v>1</v>
      </c>
      <c r="EQ33" s="42">
        <v>0</v>
      </c>
      <c r="ER33" s="43">
        <v>1</v>
      </c>
      <c r="ES33" s="43">
        <v>1</v>
      </c>
      <c r="ET33" s="43">
        <v>1</v>
      </c>
      <c r="EU33" s="13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3"/>
        <v>28</v>
      </c>
      <c r="FD33" s="210">
        <f t="shared" si="1"/>
        <v>0.5957446808510638</v>
      </c>
      <c r="FE33" s="101">
        <f t="shared" si="2"/>
        <v>15</v>
      </c>
      <c r="FF33" s="179"/>
      <c r="FG33" s="190"/>
      <c r="FH33" s="190"/>
      <c r="FI33" s="190"/>
      <c r="FJ33" s="190"/>
      <c r="FK33" s="202">
        <v>32358.486350145278</v>
      </c>
      <c r="FL33" s="190"/>
      <c r="FM33" s="190"/>
      <c r="FN33" s="179"/>
      <c r="FO33" s="179"/>
    </row>
    <row r="34" spans="1:171" s="133" customFormat="1">
      <c r="A34" s="192" t="s">
        <v>187</v>
      </c>
      <c r="B34" s="129" t="s">
        <v>32</v>
      </c>
      <c r="C34" s="4">
        <v>1</v>
      </c>
      <c r="D34" s="4">
        <v>1</v>
      </c>
      <c r="E34" s="20"/>
      <c r="F34" s="127">
        <v>25423210108</v>
      </c>
      <c r="G34" s="188"/>
      <c r="H34" s="189" t="s">
        <v>57</v>
      </c>
      <c r="I34" s="43">
        <v>1</v>
      </c>
      <c r="J34" s="189" t="s">
        <v>57</v>
      </c>
      <c r="K34" s="189" t="s">
        <v>57</v>
      </c>
      <c r="L34" s="189" t="s">
        <v>57</v>
      </c>
      <c r="M34" s="189" t="s">
        <v>57</v>
      </c>
      <c r="N34" s="189" t="s">
        <v>57</v>
      </c>
      <c r="O34" s="43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67" t="s">
        <v>57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42">
        <v>0</v>
      </c>
      <c r="BJ34" s="67" t="s">
        <v>57</v>
      </c>
      <c r="BK34" s="43">
        <v>1</v>
      </c>
      <c r="BL34" s="42">
        <v>0</v>
      </c>
      <c r="BM34" s="67" t="s">
        <v>57</v>
      </c>
      <c r="BN34" s="67" t="s">
        <v>57</v>
      </c>
      <c r="BO34" s="67" t="s">
        <v>57</v>
      </c>
      <c r="BP34" s="43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43">
        <v>1</v>
      </c>
      <c r="BV34" s="43">
        <v>1</v>
      </c>
      <c r="BW34" s="43">
        <v>1</v>
      </c>
      <c r="BX34" s="43">
        <v>1</v>
      </c>
      <c r="BY34" s="43">
        <v>1</v>
      </c>
      <c r="BZ34" s="43">
        <v>1</v>
      </c>
      <c r="CA34" s="43">
        <v>1</v>
      </c>
      <c r="CB34" s="185" t="s">
        <v>57</v>
      </c>
      <c r="CC34" s="43">
        <v>1</v>
      </c>
      <c r="CD34" s="42">
        <v>0</v>
      </c>
      <c r="CE34" s="43">
        <v>1</v>
      </c>
      <c r="CF34" s="42">
        <v>0</v>
      </c>
      <c r="CG34" s="43">
        <v>1</v>
      </c>
      <c r="CH34" s="67" t="s">
        <v>57</v>
      </c>
      <c r="CI34" s="67" t="s">
        <v>57</v>
      </c>
      <c r="CJ34" s="67" t="s">
        <v>57</v>
      </c>
      <c r="CK34" s="42">
        <v>0</v>
      </c>
      <c r="CL34" s="67" t="s">
        <v>57</v>
      </c>
      <c r="CM34" s="42">
        <v>0</v>
      </c>
      <c r="CN34" s="42">
        <v>0</v>
      </c>
      <c r="CO34" s="6">
        <v>0</v>
      </c>
      <c r="CP34" s="6">
        <v>0</v>
      </c>
      <c r="CQ34" s="67" t="s">
        <v>57</v>
      </c>
      <c r="CR34" s="67" t="s">
        <v>57</v>
      </c>
      <c r="CS34" s="67" t="s">
        <v>57</v>
      </c>
      <c r="CT34" s="43">
        <v>1</v>
      </c>
      <c r="CU34" s="42">
        <v>0</v>
      </c>
      <c r="CV34" s="67" t="s">
        <v>57</v>
      </c>
      <c r="CW34" s="67" t="s">
        <v>57</v>
      </c>
      <c r="CX34" s="67" t="s">
        <v>57</v>
      </c>
      <c r="CY34" s="67" t="s">
        <v>57</v>
      </c>
      <c r="CZ34" s="67" t="s">
        <v>57</v>
      </c>
      <c r="DA34" s="67" t="s">
        <v>57</v>
      </c>
      <c r="DB34" s="42">
        <v>0</v>
      </c>
      <c r="DC34" s="6">
        <v>0</v>
      </c>
      <c r="DD34" s="185" t="s">
        <v>57</v>
      </c>
      <c r="DE34" s="43">
        <v>1</v>
      </c>
      <c r="DF34" s="43">
        <v>1</v>
      </c>
      <c r="DG34" s="67" t="s">
        <v>57</v>
      </c>
      <c r="DH34" s="43">
        <v>1</v>
      </c>
      <c r="DI34" s="67" t="s">
        <v>57</v>
      </c>
      <c r="DJ34" s="42">
        <v>0</v>
      </c>
      <c r="DK34" s="42">
        <v>0</v>
      </c>
      <c r="DL34" s="43">
        <v>1</v>
      </c>
      <c r="DM34" s="42">
        <v>0</v>
      </c>
      <c r="DN34" s="42">
        <v>0</v>
      </c>
      <c r="DO34" s="42">
        <v>0</v>
      </c>
      <c r="DP34" s="67" t="s">
        <v>57</v>
      </c>
      <c r="DQ34" s="67" t="s">
        <v>57</v>
      </c>
      <c r="DR34" s="43">
        <v>1</v>
      </c>
      <c r="DS34" s="67" t="s">
        <v>57</v>
      </c>
      <c r="DT34" s="67" t="s">
        <v>57</v>
      </c>
      <c r="DU34" s="42">
        <v>0</v>
      </c>
      <c r="DV34" s="42">
        <v>0</v>
      </c>
      <c r="DW34" s="42">
        <v>0</v>
      </c>
      <c r="DX34" s="43">
        <v>1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43">
        <v>1</v>
      </c>
      <c r="EP34" s="43">
        <v>1</v>
      </c>
      <c r="EQ34" s="43">
        <v>1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3"/>
        <v>27</v>
      </c>
      <c r="FD34" s="210">
        <f t="shared" si="1"/>
        <v>0.57446808510638303</v>
      </c>
      <c r="FE34" s="101">
        <f t="shared" si="2"/>
        <v>16</v>
      </c>
      <c r="FF34" s="179"/>
      <c r="FG34" s="190"/>
      <c r="FH34" s="190"/>
      <c r="FI34" s="190"/>
      <c r="FJ34" s="190"/>
      <c r="FK34" s="202">
        <v>2942.7559114751298</v>
      </c>
      <c r="FL34" s="190"/>
      <c r="FM34" s="190"/>
      <c r="FN34" s="179"/>
      <c r="FO34" s="179"/>
    </row>
    <row r="35" spans="1:171" s="133" customFormat="1">
      <c r="A35" s="192" t="s">
        <v>188</v>
      </c>
      <c r="B35" s="129" t="s">
        <v>33</v>
      </c>
      <c r="C35" s="4">
        <v>1</v>
      </c>
      <c r="D35" s="4">
        <v>1</v>
      </c>
      <c r="E35" s="21"/>
      <c r="F35" s="128">
        <v>19184527262</v>
      </c>
      <c r="G35" s="188"/>
      <c r="H35" s="189" t="s">
        <v>57</v>
      </c>
      <c r="I35" s="13">
        <v>0</v>
      </c>
      <c r="J35" s="189" t="s">
        <v>57</v>
      </c>
      <c r="K35" s="189" t="s">
        <v>57</v>
      </c>
      <c r="L35" s="189" t="s">
        <v>57</v>
      </c>
      <c r="M35" s="189" t="s">
        <v>57</v>
      </c>
      <c r="N35" s="189" t="s">
        <v>57</v>
      </c>
      <c r="O35" s="14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67" t="s">
        <v>57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2">
        <v>0</v>
      </c>
      <c r="BM35" s="67" t="s">
        <v>57</v>
      </c>
      <c r="BN35" s="67" t="s">
        <v>57</v>
      </c>
      <c r="BO35" s="67" t="s">
        <v>57</v>
      </c>
      <c r="BP35" s="13">
        <v>0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14">
        <v>1</v>
      </c>
      <c r="BV35" s="14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14">
        <v>1</v>
      </c>
      <c r="CD35" s="13">
        <v>0</v>
      </c>
      <c r="CE35" s="42">
        <v>0</v>
      </c>
      <c r="CF35" s="42">
        <v>0</v>
      </c>
      <c r="CG35" s="42">
        <v>0</v>
      </c>
      <c r="CH35" s="67" t="s">
        <v>57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42">
        <v>0</v>
      </c>
      <c r="CP35" s="42">
        <v>0</v>
      </c>
      <c r="CQ35" s="67" t="s">
        <v>57</v>
      </c>
      <c r="CR35" s="67" t="s">
        <v>57</v>
      </c>
      <c r="CS35" s="67" t="s">
        <v>57</v>
      </c>
      <c r="CT35" s="14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67" t="s">
        <v>57</v>
      </c>
      <c r="CZ35" s="67" t="s">
        <v>57</v>
      </c>
      <c r="DA35" s="67" t="s">
        <v>57</v>
      </c>
      <c r="DB35" s="43">
        <v>1</v>
      </c>
      <c r="DC35" s="42">
        <v>0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3">
        <v>1</v>
      </c>
      <c r="DK35" s="42">
        <v>0</v>
      </c>
      <c r="DL35" s="42">
        <v>0</v>
      </c>
      <c r="DM35" s="13">
        <v>0</v>
      </c>
      <c r="DN35" s="42">
        <v>0</v>
      </c>
      <c r="DO35" s="42">
        <v>0</v>
      </c>
      <c r="DP35" s="67" t="s">
        <v>57</v>
      </c>
      <c r="DQ35" s="67" t="s">
        <v>57</v>
      </c>
      <c r="DR35" s="43">
        <v>1</v>
      </c>
      <c r="DS35" s="67" t="s">
        <v>57</v>
      </c>
      <c r="DT35" s="67" t="s">
        <v>57</v>
      </c>
      <c r="DU35" s="42">
        <v>0</v>
      </c>
      <c r="DV35" s="14">
        <v>1</v>
      </c>
      <c r="DW35" s="13">
        <v>0</v>
      </c>
      <c r="DX35" s="14">
        <v>1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2">
        <v>0</v>
      </c>
      <c r="EP35" s="43">
        <v>1</v>
      </c>
      <c r="EQ35" s="43">
        <v>1</v>
      </c>
      <c r="ER35" s="43">
        <v>1</v>
      </c>
      <c r="ES35" s="43">
        <v>1</v>
      </c>
      <c r="ET35" s="43">
        <v>1</v>
      </c>
      <c r="EU35" s="14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3"/>
        <v>24</v>
      </c>
      <c r="FD35" s="210">
        <f t="shared" si="1"/>
        <v>0.51063829787234039</v>
      </c>
      <c r="FE35" s="101">
        <f t="shared" si="2"/>
        <v>22</v>
      </c>
      <c r="FF35" s="179"/>
      <c r="FG35" s="190"/>
      <c r="FH35" s="190"/>
      <c r="FI35" s="190"/>
      <c r="FJ35" s="190"/>
      <c r="FK35" s="202">
        <v>4636.4370847774753</v>
      </c>
      <c r="FL35" s="190"/>
      <c r="FM35" s="190"/>
      <c r="FN35" s="179"/>
      <c r="FO35" s="179"/>
    </row>
    <row r="36" spans="1:171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1" s="3" customFormat="1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</row>
    <row r="38" spans="1:171" s="3" customFormat="1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</row>
    <row r="39" spans="1:171" s="3" customFormat="1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</row>
    <row r="40" spans="1:171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1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1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1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1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1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1:A3"/>
    <mergeCell ref="B1:B3"/>
    <mergeCell ref="CE1:CP1"/>
    <mergeCell ref="CC1:CD1"/>
    <mergeCell ref="BF1:BN1"/>
    <mergeCell ref="BO1:CB1"/>
    <mergeCell ref="H1:AF1"/>
    <mergeCell ref="AG1:BE1"/>
    <mergeCell ref="CQ1:DD1"/>
    <mergeCell ref="DE1:DI1"/>
    <mergeCell ref="FG1:FM1"/>
    <mergeCell ref="FC1:FE1"/>
    <mergeCell ref="EN1:FB1"/>
    <mergeCell ref="DJ1:EM1"/>
  </mergeCells>
  <conditionalFormatting sqref="O18:T18">
    <cfRule type="cellIs" dxfId="164" priority="77" operator="equal">
      <formula>"Ley de Ing."</formula>
    </cfRule>
  </conditionalFormatting>
  <conditionalFormatting sqref="I18">
    <cfRule type="cellIs" dxfId="163" priority="76" operator="equal">
      <formula>"Ley de Ing."</formula>
    </cfRule>
  </conditionalFormatting>
  <conditionalFormatting sqref="BL18">
    <cfRule type="cellIs" dxfId="162" priority="75" operator="equal">
      <formula>"Ley de Ing."</formula>
    </cfRule>
  </conditionalFormatting>
  <conditionalFormatting sqref="BI18">
    <cfRule type="cellIs" dxfId="161" priority="74" operator="equal">
      <formula>"Ley de Ing."</formula>
    </cfRule>
  </conditionalFormatting>
  <conditionalFormatting sqref="BK18">
    <cfRule type="cellIs" dxfId="160" priority="73" operator="equal">
      <formula>"Ley de Ing."</formula>
    </cfRule>
  </conditionalFormatting>
  <conditionalFormatting sqref="DF18">
    <cfRule type="cellIs" dxfId="159" priority="71" operator="equal">
      <formula>"Ley de Ing."</formula>
    </cfRule>
  </conditionalFormatting>
  <conditionalFormatting sqref="DE18">
    <cfRule type="cellIs" dxfId="158" priority="72" operator="equal">
      <formula>"Ley de Ing."</formula>
    </cfRule>
  </conditionalFormatting>
  <conditionalFormatting sqref="DH18">
    <cfRule type="cellIs" dxfId="157" priority="70" operator="equal">
      <formula>"Ley de Ing."</formula>
    </cfRule>
  </conditionalFormatting>
  <conditionalFormatting sqref="BP18">
    <cfRule type="cellIs" dxfId="156" priority="69" operator="equal">
      <formula>"Ley de Ing."</formula>
    </cfRule>
  </conditionalFormatting>
  <conditionalFormatting sqref="BZ18">
    <cfRule type="cellIs" dxfId="155" priority="68" operator="equal">
      <formula>"Ley de Ing."</formula>
    </cfRule>
  </conditionalFormatting>
  <conditionalFormatting sqref="CA18">
    <cfRule type="cellIs" dxfId="154" priority="67" operator="equal">
      <formula>"Ley de Ing."</formula>
    </cfRule>
  </conditionalFormatting>
  <conditionalFormatting sqref="BU18">
    <cfRule type="cellIs" dxfId="153" priority="66" operator="equal">
      <formula>"Ley de Ing."</formula>
    </cfRule>
  </conditionalFormatting>
  <conditionalFormatting sqref="BV18">
    <cfRule type="cellIs" dxfId="152" priority="65" operator="equal">
      <formula>"Ley de Ing."</formula>
    </cfRule>
  </conditionalFormatting>
  <conditionalFormatting sqref="BW18">
    <cfRule type="cellIs" dxfId="151" priority="64" operator="equal">
      <formula>"Ley de Ing."</formula>
    </cfRule>
  </conditionalFormatting>
  <conditionalFormatting sqref="BX18">
    <cfRule type="cellIs" dxfId="150" priority="63" operator="equal">
      <formula>"Ley de Ing."</formula>
    </cfRule>
  </conditionalFormatting>
  <conditionalFormatting sqref="BY18">
    <cfRule type="cellIs" dxfId="149" priority="62" operator="equal">
      <formula>"Ley de Ing."</formula>
    </cfRule>
  </conditionalFormatting>
  <conditionalFormatting sqref="CE18:CF18">
    <cfRule type="cellIs" dxfId="148" priority="61" operator="equal">
      <formula>"Ley de Ing."</formula>
    </cfRule>
  </conditionalFormatting>
  <conditionalFormatting sqref="CG18">
    <cfRule type="cellIs" dxfId="147" priority="60" operator="equal">
      <formula>"Ley de Ing."</formula>
    </cfRule>
  </conditionalFormatting>
  <conditionalFormatting sqref="CK18">
    <cfRule type="cellIs" dxfId="146" priority="59" operator="equal">
      <formula>"Ley de Ing."</formula>
    </cfRule>
  </conditionalFormatting>
  <conditionalFormatting sqref="CM18">
    <cfRule type="cellIs" dxfId="145" priority="58" operator="equal">
      <formula>"Ley de Ing."</formula>
    </cfRule>
  </conditionalFormatting>
  <conditionalFormatting sqref="CN18">
    <cfRule type="cellIs" dxfId="144" priority="57" operator="equal">
      <formula>"Ley de Ing."</formula>
    </cfRule>
  </conditionalFormatting>
  <conditionalFormatting sqref="CO18">
    <cfRule type="cellIs" dxfId="143" priority="56" operator="equal">
      <formula>"Ley de Ing."</formula>
    </cfRule>
  </conditionalFormatting>
  <conditionalFormatting sqref="CT18">
    <cfRule type="cellIs" dxfId="142" priority="55" operator="equal">
      <formula>"Ley de Ing."</formula>
    </cfRule>
  </conditionalFormatting>
  <conditionalFormatting sqref="CU18">
    <cfRule type="cellIs" dxfId="141" priority="54" operator="equal">
      <formula>"Ley de Ing."</formula>
    </cfRule>
  </conditionalFormatting>
  <conditionalFormatting sqref="DC18">
    <cfRule type="cellIs" dxfId="140" priority="53" operator="equal">
      <formula>"Ley de Ing."</formula>
    </cfRule>
  </conditionalFormatting>
  <conditionalFormatting sqref="DC11">
    <cfRule type="cellIs" dxfId="139" priority="52" operator="equal">
      <formula>1</formula>
    </cfRule>
  </conditionalFormatting>
  <conditionalFormatting sqref="DB18">
    <cfRule type="cellIs" dxfId="138" priority="51" operator="equal">
      <formula>"Ley de Ing."</formula>
    </cfRule>
  </conditionalFormatting>
  <conditionalFormatting sqref="DJ18:DK18">
    <cfRule type="cellIs" dxfId="137" priority="50" operator="equal">
      <formula>"Ley de Ing."</formula>
    </cfRule>
  </conditionalFormatting>
  <conditionalFormatting sqref="DL18">
    <cfRule type="cellIs" dxfId="136" priority="49" operator="equal">
      <formula>"Ley de Ing."</formula>
    </cfRule>
  </conditionalFormatting>
  <conditionalFormatting sqref="DM18">
    <cfRule type="cellIs" dxfId="135" priority="48" operator="equal">
      <formula>"Ley de Ing."</formula>
    </cfRule>
  </conditionalFormatting>
  <conditionalFormatting sqref="DN18">
    <cfRule type="cellIs" dxfId="134" priority="47" operator="equal">
      <formula>"Ley de Ing."</formula>
    </cfRule>
  </conditionalFormatting>
  <conditionalFormatting sqref="DO18">
    <cfRule type="cellIs" dxfId="133" priority="46" operator="equal">
      <formula>"Ley de Ing."</formula>
    </cfRule>
  </conditionalFormatting>
  <conditionalFormatting sqref="CC18:CD18">
    <cfRule type="cellIs" dxfId="132" priority="45" operator="equal">
      <formula>"Ley de Ing."</formula>
    </cfRule>
  </conditionalFormatting>
  <conditionalFormatting sqref="DR18">
    <cfRule type="cellIs" dxfId="131" priority="44" operator="equal">
      <formula>"Ley de Ing."</formula>
    </cfRule>
  </conditionalFormatting>
  <conditionalFormatting sqref="DU18">
    <cfRule type="cellIs" dxfId="130" priority="43" operator="equal">
      <formula>"Ley de Ing."</formula>
    </cfRule>
  </conditionalFormatting>
  <conditionalFormatting sqref="DV18">
    <cfRule type="cellIs" dxfId="129" priority="42" operator="equal">
      <formula>"Ley de Ing."</formula>
    </cfRule>
  </conditionalFormatting>
  <conditionalFormatting sqref="DW18">
    <cfRule type="cellIs" dxfId="128" priority="41" operator="equal">
      <formula>"Ley de Ing."</formula>
    </cfRule>
  </conditionalFormatting>
  <conditionalFormatting sqref="DX18">
    <cfRule type="cellIs" dxfId="127" priority="40" operator="equal">
      <formula>"Ley de Ing."</formula>
    </cfRule>
  </conditionalFormatting>
  <conditionalFormatting sqref="EO18">
    <cfRule type="cellIs" dxfId="126" priority="39" operator="equal">
      <formula>"Ley de Ing."</formula>
    </cfRule>
  </conditionalFormatting>
  <conditionalFormatting sqref="EP18">
    <cfRule type="cellIs" dxfId="125" priority="38" operator="equal">
      <formula>"Ley de Ing."</formula>
    </cfRule>
  </conditionalFormatting>
  <conditionalFormatting sqref="EQ18:ER18">
    <cfRule type="cellIs" dxfId="124" priority="37" operator="equal">
      <formula>"Ley de Ing."</formula>
    </cfRule>
  </conditionalFormatting>
  <conditionalFormatting sqref="ES18">
    <cfRule type="cellIs" dxfId="123" priority="36" operator="equal">
      <formula>"Ley de Ing."</formula>
    </cfRule>
  </conditionalFormatting>
  <conditionalFormatting sqref="ET18">
    <cfRule type="cellIs" dxfId="122" priority="35" operator="equal">
      <formula>"Ley de Ing."</formula>
    </cfRule>
  </conditionalFormatting>
  <conditionalFormatting sqref="EU18">
    <cfRule type="cellIs" dxfId="121" priority="34" operator="equal">
      <formula>"Ley de Ing."</formula>
    </cfRule>
  </conditionalFormatting>
  <conditionalFormatting sqref="CP18">
    <cfRule type="cellIs" dxfId="120" priority="33" operator="equal">
      <formula>"Ley de Ing."</formula>
    </cfRule>
  </conditionalFormatting>
  <conditionalFormatting sqref="U18">
    <cfRule type="cellIs" dxfId="119" priority="20" operator="equal">
      <formula>"Ley de Ing."</formula>
    </cfRule>
  </conditionalFormatting>
  <conditionalFormatting sqref="V18">
    <cfRule type="cellIs" dxfId="118" priority="19" operator="equal">
      <formula>"Ley de Ing."</formula>
    </cfRule>
  </conditionalFormatting>
  <conditionalFormatting sqref="W18">
    <cfRule type="cellIs" dxfId="117" priority="18" operator="equal">
      <formula>"Ley de Ing."</formula>
    </cfRule>
  </conditionalFormatting>
  <conditionalFormatting sqref="X18">
    <cfRule type="cellIs" dxfId="116" priority="17" operator="equal">
      <formula>"Ley de Ing."</formula>
    </cfRule>
  </conditionalFormatting>
  <conditionalFormatting sqref="Y18">
    <cfRule type="cellIs" dxfId="115" priority="16" operator="equal">
      <formula>"Ley de Ing."</formula>
    </cfRule>
  </conditionalFormatting>
  <conditionalFormatting sqref="Z18">
    <cfRule type="cellIs" dxfId="114" priority="15" operator="equal">
      <formula>"Ley de Ing."</formula>
    </cfRule>
  </conditionalFormatting>
  <conditionalFormatting sqref="AA18">
    <cfRule type="cellIs" dxfId="113" priority="14" operator="equal">
      <formula>"Ley de Ing."</formula>
    </cfRule>
  </conditionalFormatting>
  <conditionalFormatting sqref="AB18">
    <cfRule type="cellIs" dxfId="112" priority="13" operator="equal">
      <formula>"Ley de Ing."</formula>
    </cfRule>
  </conditionalFormatting>
  <conditionalFormatting sqref="AT18">
    <cfRule type="cellIs" dxfId="111" priority="12" operator="equal">
      <formula>"Ley de Ing."</formula>
    </cfRule>
  </conditionalFormatting>
  <conditionalFormatting sqref="AU18">
    <cfRule type="cellIs" dxfId="110" priority="11" operator="equal">
      <formula>"Ley de Ing."</formula>
    </cfRule>
  </conditionalFormatting>
  <conditionalFormatting sqref="AV18">
    <cfRule type="cellIs" dxfId="109" priority="10" operator="equal">
      <formula>"Ley de Ing."</formula>
    </cfRule>
  </conditionalFormatting>
  <conditionalFormatting sqref="AW18">
    <cfRule type="cellIs" dxfId="108" priority="9" operator="equal">
      <formula>"Ley de Ing."</formula>
    </cfRule>
  </conditionalFormatting>
  <conditionalFormatting sqref="AX18">
    <cfRule type="cellIs" dxfId="107" priority="8" operator="equal">
      <formula>"Ley de Ing."</formula>
    </cfRule>
  </conditionalFormatting>
  <conditionalFormatting sqref="AY18">
    <cfRule type="cellIs" dxfId="106" priority="7" operator="equal">
      <formula>"Ley de Ing."</formula>
    </cfRule>
  </conditionalFormatting>
  <conditionalFormatting sqref="AZ18">
    <cfRule type="cellIs" dxfId="105" priority="6" operator="equal">
      <formula>"Ley de Ing."</formula>
    </cfRule>
  </conditionalFormatting>
  <conditionalFormatting sqref="BA18">
    <cfRule type="cellIs" dxfId="104" priority="5" operator="equal">
      <formula>"Ley de Ing."</formula>
    </cfRule>
  </conditionalFormatting>
  <conditionalFormatting sqref="BB18">
    <cfRule type="cellIs" dxfId="103" priority="4" operator="equal">
      <formula>"Ley de Ing."</formula>
    </cfRule>
  </conditionalFormatting>
  <conditionalFormatting sqref="BC18">
    <cfRule type="cellIs" dxfId="102" priority="3" operator="equal">
      <formula>"Ley de Ing."</formula>
    </cfRule>
  </conditionalFormatting>
  <conditionalFormatting sqref="BD18">
    <cfRule type="cellIs" dxfId="101" priority="2" operator="equal">
      <formula>"Ley de Ing."</formula>
    </cfRule>
  </conditionalFormatting>
  <conditionalFormatting sqref="BE18">
    <cfRule type="cellIs" dxfId="100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32 FD12 FC27" formula="1"/>
    <ignoredError sqref="A4:A3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FN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2578125" defaultRowHeight="1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>
      <c r="A1" s="333" t="s">
        <v>56</v>
      </c>
      <c r="B1" s="333" t="s">
        <v>0</v>
      </c>
      <c r="C1" s="35"/>
      <c r="D1" s="35"/>
      <c r="E1" s="45"/>
      <c r="F1" s="45"/>
      <c r="G1" s="46"/>
      <c r="H1" s="330" t="s">
        <v>264</v>
      </c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  <c r="AG1" s="327" t="s">
        <v>349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9"/>
      <c r="BF1" s="318" t="s">
        <v>413</v>
      </c>
      <c r="BG1" s="319"/>
      <c r="BH1" s="319"/>
      <c r="BI1" s="319"/>
      <c r="BJ1" s="319"/>
      <c r="BK1" s="319"/>
      <c r="BL1" s="319"/>
      <c r="BM1" s="319"/>
      <c r="BN1" s="320"/>
      <c r="BO1" s="324" t="s">
        <v>414</v>
      </c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6"/>
      <c r="CC1" s="335" t="s">
        <v>415</v>
      </c>
      <c r="CD1" s="335"/>
      <c r="CE1" s="334" t="s">
        <v>416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18" t="s">
        <v>417</v>
      </c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  <c r="DE1" s="334" t="s">
        <v>418</v>
      </c>
      <c r="DF1" s="334"/>
      <c r="DG1" s="334"/>
      <c r="DH1" s="334"/>
      <c r="DI1" s="334"/>
      <c r="DJ1" s="318" t="s">
        <v>419</v>
      </c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20"/>
      <c r="EN1" s="324" t="s">
        <v>420</v>
      </c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6"/>
      <c r="FC1" s="345" t="s">
        <v>317</v>
      </c>
      <c r="FD1" s="346"/>
      <c r="FE1" s="346"/>
      <c r="FF1" s="179"/>
      <c r="FG1" s="316" t="s">
        <v>397</v>
      </c>
      <c r="FH1" s="316"/>
      <c r="FI1" s="316"/>
      <c r="FJ1" s="316"/>
      <c r="FK1" s="316"/>
      <c r="FL1" s="316"/>
      <c r="FM1" s="316"/>
      <c r="FN1" s="179"/>
    </row>
    <row r="2" spans="1:170" s="133" customFormat="1" ht="85.15" customHeight="1" thickBot="1">
      <c r="A2" s="333"/>
      <c r="B2" s="333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262</v>
      </c>
      <c r="H2" s="238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3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77" t="s">
        <v>189</v>
      </c>
      <c r="FD2" s="77" t="s">
        <v>190</v>
      </c>
      <c r="FE2" s="77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5.75" thickBot="1">
      <c r="A3" s="333"/>
      <c r="B3" s="333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72" t="s">
        <v>243</v>
      </c>
      <c r="Q3" s="172" t="s">
        <v>244</v>
      </c>
      <c r="R3" s="172" t="s">
        <v>245</v>
      </c>
      <c r="S3" s="172" t="s">
        <v>246</v>
      </c>
      <c r="T3" s="172" t="s">
        <v>247</v>
      </c>
      <c r="U3" s="172" t="s">
        <v>319</v>
      </c>
      <c r="V3" s="172" t="s">
        <v>321</v>
      </c>
      <c r="W3" s="172" t="s">
        <v>323</v>
      </c>
      <c r="X3" s="172" t="s">
        <v>324</v>
      </c>
      <c r="Y3" s="172" t="s">
        <v>325</v>
      </c>
      <c r="Z3" s="172" t="s">
        <v>329</v>
      </c>
      <c r="AA3" s="172" t="s">
        <v>330</v>
      </c>
      <c r="AB3" s="172" t="s">
        <v>331</v>
      </c>
      <c r="AC3" s="172" t="s">
        <v>334</v>
      </c>
      <c r="AD3" s="172" t="s">
        <v>335</v>
      </c>
      <c r="AE3" s="172" t="s">
        <v>336</v>
      </c>
      <c r="AF3" s="175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>
      <c r="A4" s="181" t="s">
        <v>157</v>
      </c>
      <c r="B4" s="131" t="s">
        <v>3</v>
      </c>
      <c r="C4" s="182"/>
      <c r="D4" s="182"/>
      <c r="E4" s="17"/>
      <c r="F4" s="17"/>
      <c r="G4" s="183"/>
      <c r="H4" s="41">
        <v>1</v>
      </c>
      <c r="I4" s="41">
        <v>1</v>
      </c>
      <c r="J4" s="184" t="s">
        <v>57</v>
      </c>
      <c r="K4" s="184" t="s">
        <v>57</v>
      </c>
      <c r="L4" s="184" t="s">
        <v>57</v>
      </c>
      <c r="M4" s="41">
        <v>1</v>
      </c>
      <c r="N4" s="40">
        <v>0</v>
      </c>
      <c r="O4" s="41">
        <v>1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185" t="s">
        <v>57</v>
      </c>
      <c r="AD4" s="41">
        <v>1</v>
      </c>
      <c r="AE4" s="185" t="s">
        <v>57</v>
      </c>
      <c r="AF4" s="185" t="s">
        <v>57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185" t="s">
        <v>57</v>
      </c>
      <c r="BH4" s="185" t="s">
        <v>57</v>
      </c>
      <c r="BI4" s="41">
        <v>1</v>
      </c>
      <c r="BJ4" s="185" t="s">
        <v>57</v>
      </c>
      <c r="BK4" s="41">
        <v>1</v>
      </c>
      <c r="BL4" s="41">
        <v>1</v>
      </c>
      <c r="BM4" s="40">
        <v>0</v>
      </c>
      <c r="BN4" s="185" t="s">
        <v>57</v>
      </c>
      <c r="BO4" s="41">
        <v>1</v>
      </c>
      <c r="BP4" s="41">
        <v>1</v>
      </c>
      <c r="BQ4" s="185" t="s">
        <v>57</v>
      </c>
      <c r="BR4" s="185" t="s">
        <v>57</v>
      </c>
      <c r="BS4" s="185" t="s">
        <v>57</v>
      </c>
      <c r="BT4" s="185" t="s">
        <v>57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0">
        <v>0</v>
      </c>
      <c r="CE4" s="41">
        <v>1</v>
      </c>
      <c r="CF4" s="40">
        <v>0</v>
      </c>
      <c r="CG4" s="41">
        <v>1</v>
      </c>
      <c r="CH4" s="41">
        <v>1</v>
      </c>
      <c r="CI4" s="185" t="s">
        <v>57</v>
      </c>
      <c r="CJ4" s="185" t="s">
        <v>57</v>
      </c>
      <c r="CK4" s="40">
        <v>0</v>
      </c>
      <c r="CL4" s="185" t="s">
        <v>57</v>
      </c>
      <c r="CM4" s="40">
        <v>0</v>
      </c>
      <c r="CN4" s="40">
        <v>0</v>
      </c>
      <c r="CO4" s="40">
        <v>0</v>
      </c>
      <c r="CP4" s="185" t="s">
        <v>57</v>
      </c>
      <c r="CQ4" s="185" t="s">
        <v>57</v>
      </c>
      <c r="CR4" s="40">
        <v>0</v>
      </c>
      <c r="CS4" s="185" t="s">
        <v>57</v>
      </c>
      <c r="CT4" s="41">
        <v>1</v>
      </c>
      <c r="CU4" s="41">
        <v>1</v>
      </c>
      <c r="CV4" s="185" t="s">
        <v>57</v>
      </c>
      <c r="CW4" s="185" t="s">
        <v>57</v>
      </c>
      <c r="CX4" s="185" t="s">
        <v>57</v>
      </c>
      <c r="CY4" s="40">
        <v>0</v>
      </c>
      <c r="CZ4" s="185" t="s">
        <v>57</v>
      </c>
      <c r="DA4" s="40">
        <v>0</v>
      </c>
      <c r="DB4" s="40">
        <v>0</v>
      </c>
      <c r="DC4" s="40">
        <v>0</v>
      </c>
      <c r="DD4" s="185" t="s">
        <v>57</v>
      </c>
      <c r="DE4" s="41">
        <v>1</v>
      </c>
      <c r="DF4" s="41">
        <v>1</v>
      </c>
      <c r="DG4" s="185" t="s">
        <v>57</v>
      </c>
      <c r="DH4" s="41">
        <v>1</v>
      </c>
      <c r="DI4" s="185" t="s">
        <v>57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1">
        <v>1</v>
      </c>
      <c r="DP4" s="185" t="s">
        <v>57</v>
      </c>
      <c r="DQ4" s="40">
        <v>0</v>
      </c>
      <c r="DR4" s="41">
        <v>1</v>
      </c>
      <c r="DS4" s="185" t="s">
        <v>57</v>
      </c>
      <c r="DT4" s="41">
        <v>1</v>
      </c>
      <c r="DU4" s="40">
        <v>0</v>
      </c>
      <c r="DV4" s="41">
        <v>1</v>
      </c>
      <c r="DW4" s="40">
        <v>0</v>
      </c>
      <c r="DX4" s="41">
        <v>1</v>
      </c>
      <c r="DY4" s="185" t="s">
        <v>57</v>
      </c>
      <c r="DZ4" s="185" t="s">
        <v>57</v>
      </c>
      <c r="EA4" s="185" t="s">
        <v>57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85" t="s">
        <v>57</v>
      </c>
      <c r="EO4" s="41">
        <v>1</v>
      </c>
      <c r="EP4" s="41">
        <v>1</v>
      </c>
      <c r="EQ4" s="41">
        <v>1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39</v>
      </c>
      <c r="FD4" s="210">
        <f>(FC4/59)</f>
        <v>0.66101694915254239</v>
      </c>
      <c r="FE4" s="101">
        <f>RANK(FD4,$FD$4:$FD$35)</f>
        <v>6</v>
      </c>
      <c r="FF4" s="179"/>
      <c r="FG4" s="190"/>
      <c r="FH4" s="190"/>
      <c r="FI4" s="190"/>
      <c r="FJ4" s="190"/>
      <c r="FK4" s="202">
        <v>3270.2569410845117</v>
      </c>
      <c r="FL4" s="190"/>
      <c r="FM4" s="190"/>
      <c r="FN4" s="179"/>
    </row>
    <row r="5" spans="1:170" s="133" customFormat="1">
      <c r="A5" s="181" t="s">
        <v>158</v>
      </c>
      <c r="B5" s="129" t="s">
        <v>4</v>
      </c>
      <c r="C5" s="187"/>
      <c r="D5" s="187"/>
      <c r="E5" s="20"/>
      <c r="F5" s="21"/>
      <c r="G5" s="188"/>
      <c r="H5" s="6">
        <v>0</v>
      </c>
      <c r="I5" s="6">
        <v>0</v>
      </c>
      <c r="J5" s="189" t="s">
        <v>57</v>
      </c>
      <c r="K5" s="189" t="s">
        <v>57</v>
      </c>
      <c r="L5" s="189" t="s">
        <v>57</v>
      </c>
      <c r="M5" s="5">
        <v>1</v>
      </c>
      <c r="N5" s="6">
        <v>0</v>
      </c>
      <c r="O5" s="5">
        <v>1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67" t="s">
        <v>57</v>
      </c>
      <c r="AD5" s="5">
        <v>1</v>
      </c>
      <c r="AE5" s="67" t="s">
        <v>57</v>
      </c>
      <c r="AF5" s="67" t="s">
        <v>57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67" t="s">
        <v>57</v>
      </c>
      <c r="BH5" s="67" t="s">
        <v>57</v>
      </c>
      <c r="BI5" s="6">
        <v>0</v>
      </c>
      <c r="BJ5" s="67" t="s">
        <v>57</v>
      </c>
      <c r="BK5" s="6">
        <v>0</v>
      </c>
      <c r="BL5" s="5">
        <v>1</v>
      </c>
      <c r="BM5" s="6">
        <v>0</v>
      </c>
      <c r="BN5" s="67" t="s">
        <v>57</v>
      </c>
      <c r="BO5" s="5">
        <v>1</v>
      </c>
      <c r="BP5" s="5">
        <v>1</v>
      </c>
      <c r="BQ5" s="67" t="s">
        <v>57</v>
      </c>
      <c r="BR5" s="67" t="s">
        <v>57</v>
      </c>
      <c r="BS5" s="67" t="s">
        <v>57</v>
      </c>
      <c r="BT5" s="67" t="s">
        <v>57</v>
      </c>
      <c r="BU5" s="5">
        <v>1</v>
      </c>
      <c r="BV5" s="5">
        <v>1</v>
      </c>
      <c r="BW5" s="5">
        <v>1</v>
      </c>
      <c r="BX5" s="5">
        <v>1</v>
      </c>
      <c r="BY5" s="5">
        <v>1</v>
      </c>
      <c r="BZ5" s="5">
        <v>1</v>
      </c>
      <c r="CA5" s="5">
        <v>1</v>
      </c>
      <c r="CB5" s="185" t="s">
        <v>57</v>
      </c>
      <c r="CC5" s="5">
        <v>1</v>
      </c>
      <c r="CD5" s="5">
        <v>1</v>
      </c>
      <c r="CE5" s="5">
        <v>1</v>
      </c>
      <c r="CF5" s="6">
        <v>0</v>
      </c>
      <c r="CG5" s="5">
        <v>1</v>
      </c>
      <c r="CH5" s="6">
        <v>0</v>
      </c>
      <c r="CI5" s="67" t="s">
        <v>57</v>
      </c>
      <c r="CJ5" s="67" t="s">
        <v>57</v>
      </c>
      <c r="CK5" s="5">
        <v>1</v>
      </c>
      <c r="CL5" s="67" t="s">
        <v>57</v>
      </c>
      <c r="CM5" s="6">
        <v>0</v>
      </c>
      <c r="CN5" s="6">
        <v>0</v>
      </c>
      <c r="CO5" s="6">
        <v>0</v>
      </c>
      <c r="CP5" s="67" t="s">
        <v>57</v>
      </c>
      <c r="CQ5" s="67" t="s">
        <v>57</v>
      </c>
      <c r="CR5" s="6">
        <v>0</v>
      </c>
      <c r="CS5" s="67" t="s">
        <v>57</v>
      </c>
      <c r="CT5" s="5">
        <v>1</v>
      </c>
      <c r="CU5" s="5">
        <v>1</v>
      </c>
      <c r="CV5" s="67" t="s">
        <v>57</v>
      </c>
      <c r="CW5" s="67" t="s">
        <v>57</v>
      </c>
      <c r="CX5" s="67" t="s">
        <v>57</v>
      </c>
      <c r="CY5" s="6">
        <v>0</v>
      </c>
      <c r="CZ5" s="67" t="s">
        <v>57</v>
      </c>
      <c r="DA5" s="6">
        <v>0</v>
      </c>
      <c r="DB5" s="6">
        <v>0</v>
      </c>
      <c r="DC5" s="6">
        <v>0</v>
      </c>
      <c r="DD5" s="185" t="s">
        <v>57</v>
      </c>
      <c r="DE5" s="5">
        <v>1</v>
      </c>
      <c r="DF5" s="5">
        <v>1</v>
      </c>
      <c r="DG5" s="67" t="s">
        <v>57</v>
      </c>
      <c r="DH5" s="5">
        <v>1</v>
      </c>
      <c r="DI5" s="67" t="s">
        <v>57</v>
      </c>
      <c r="DJ5" s="6">
        <v>0</v>
      </c>
      <c r="DK5" s="6">
        <v>0</v>
      </c>
      <c r="DL5" s="6">
        <v>0</v>
      </c>
      <c r="DM5" s="5">
        <v>1</v>
      </c>
      <c r="DN5" s="5">
        <v>1</v>
      </c>
      <c r="DO5" s="5">
        <v>1</v>
      </c>
      <c r="DP5" s="67" t="s">
        <v>57</v>
      </c>
      <c r="DQ5" s="5">
        <v>1</v>
      </c>
      <c r="DR5" s="5">
        <v>1</v>
      </c>
      <c r="DS5" s="67" t="s">
        <v>57</v>
      </c>
      <c r="DT5" s="5">
        <v>1</v>
      </c>
      <c r="DU5" s="6">
        <v>0</v>
      </c>
      <c r="DV5" s="5">
        <v>1</v>
      </c>
      <c r="DW5" s="6">
        <v>0</v>
      </c>
      <c r="DX5" s="5">
        <v>1</v>
      </c>
      <c r="DY5" s="67" t="s">
        <v>57</v>
      </c>
      <c r="DZ5" s="67" t="s">
        <v>57</v>
      </c>
      <c r="EA5" s="67" t="s">
        <v>57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7" t="s">
        <v>57</v>
      </c>
      <c r="EO5" s="5">
        <v>1</v>
      </c>
      <c r="EP5" s="5">
        <v>1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33</v>
      </c>
      <c r="FD5" s="210">
        <f t="shared" ref="FD5:FD35" si="1">(FC5/59)</f>
        <v>0.55932203389830504</v>
      </c>
      <c r="FE5" s="101">
        <f t="shared" ref="FE5:FE35" si="2">RANK(FD5,$FD$4:$FD$35)</f>
        <v>16</v>
      </c>
      <c r="FF5" s="179"/>
      <c r="FG5" s="190"/>
      <c r="FH5" s="190"/>
      <c r="FI5" s="190"/>
      <c r="FJ5" s="190"/>
      <c r="FK5" s="202">
        <v>11177.386622757622</v>
      </c>
      <c r="FL5" s="190"/>
      <c r="FM5" s="190"/>
      <c r="FN5" s="179"/>
    </row>
    <row r="6" spans="1:170" s="133" customFormat="1">
      <c r="A6" s="181" t="s">
        <v>159</v>
      </c>
      <c r="B6" s="129" t="s">
        <v>5</v>
      </c>
      <c r="C6" s="187"/>
      <c r="D6" s="187"/>
      <c r="E6" s="191"/>
      <c r="F6" s="21"/>
      <c r="G6" s="188"/>
      <c r="H6" s="42">
        <v>0</v>
      </c>
      <c r="I6" s="42">
        <v>0</v>
      </c>
      <c r="J6" s="189" t="s">
        <v>57</v>
      </c>
      <c r="K6" s="189" t="s">
        <v>57</v>
      </c>
      <c r="L6" s="189" t="s">
        <v>57</v>
      </c>
      <c r="M6" s="43">
        <v>1</v>
      </c>
      <c r="N6" s="42">
        <v>0</v>
      </c>
      <c r="O6" s="43">
        <v>1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67" t="s">
        <v>57</v>
      </c>
      <c r="AD6" s="42">
        <v>0</v>
      </c>
      <c r="AE6" s="67" t="s">
        <v>57</v>
      </c>
      <c r="AF6" s="67" t="s">
        <v>57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67" t="s">
        <v>57</v>
      </c>
      <c r="BH6" s="67" t="s">
        <v>57</v>
      </c>
      <c r="BI6" s="43">
        <v>1</v>
      </c>
      <c r="BJ6" s="67" t="s">
        <v>57</v>
      </c>
      <c r="BK6" s="43">
        <v>1</v>
      </c>
      <c r="BL6" s="43">
        <v>1</v>
      </c>
      <c r="BM6" s="43">
        <v>1</v>
      </c>
      <c r="BN6" s="67" t="s">
        <v>57</v>
      </c>
      <c r="BO6" s="43">
        <v>1</v>
      </c>
      <c r="BP6" s="43">
        <v>1</v>
      </c>
      <c r="BQ6" s="67" t="s">
        <v>57</v>
      </c>
      <c r="BR6" s="67" t="s">
        <v>57</v>
      </c>
      <c r="BS6" s="67" t="s">
        <v>57</v>
      </c>
      <c r="BT6" s="67" t="s">
        <v>57</v>
      </c>
      <c r="BU6" s="43">
        <v>1</v>
      </c>
      <c r="BV6" s="43">
        <v>1</v>
      </c>
      <c r="BW6" s="42">
        <v>0</v>
      </c>
      <c r="BX6" s="43">
        <v>1</v>
      </c>
      <c r="BY6" s="43">
        <v>1</v>
      </c>
      <c r="BZ6" s="43">
        <v>1</v>
      </c>
      <c r="CA6" s="43">
        <v>1</v>
      </c>
      <c r="CB6" s="185" t="s">
        <v>57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42">
        <v>0</v>
      </c>
      <c r="CI6" s="67" t="s">
        <v>57</v>
      </c>
      <c r="CJ6" s="67" t="s">
        <v>57</v>
      </c>
      <c r="CK6" s="42">
        <v>0</v>
      </c>
      <c r="CL6" s="67" t="s">
        <v>57</v>
      </c>
      <c r="CM6" s="42">
        <v>0</v>
      </c>
      <c r="CN6" s="42">
        <v>0</v>
      </c>
      <c r="CO6" s="42">
        <v>0</v>
      </c>
      <c r="CP6" s="67" t="s">
        <v>57</v>
      </c>
      <c r="CQ6" s="67" t="s">
        <v>57</v>
      </c>
      <c r="CR6" s="42">
        <v>0</v>
      </c>
      <c r="CS6" s="67" t="s">
        <v>57</v>
      </c>
      <c r="CT6" s="43">
        <v>1</v>
      </c>
      <c r="CU6" s="43">
        <v>1</v>
      </c>
      <c r="CV6" s="67" t="s">
        <v>57</v>
      </c>
      <c r="CW6" s="67" t="s">
        <v>57</v>
      </c>
      <c r="CX6" s="67" t="s">
        <v>57</v>
      </c>
      <c r="CY6" s="42">
        <v>0</v>
      </c>
      <c r="CZ6" s="67" t="s">
        <v>57</v>
      </c>
      <c r="DA6" s="42">
        <v>0</v>
      </c>
      <c r="DB6" s="43">
        <v>1</v>
      </c>
      <c r="DC6" s="42">
        <v>0</v>
      </c>
      <c r="DD6" s="185" t="s">
        <v>57</v>
      </c>
      <c r="DE6" s="42">
        <v>0</v>
      </c>
      <c r="DF6" s="43">
        <v>1</v>
      </c>
      <c r="DG6" s="67" t="s">
        <v>57</v>
      </c>
      <c r="DH6" s="43">
        <v>1</v>
      </c>
      <c r="DI6" s="67" t="s">
        <v>57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67" t="s">
        <v>57</v>
      </c>
      <c r="DQ6" s="43">
        <v>1</v>
      </c>
      <c r="DR6" s="43">
        <v>1</v>
      </c>
      <c r="DS6" s="67" t="s">
        <v>57</v>
      </c>
      <c r="DT6" s="43">
        <v>1</v>
      </c>
      <c r="DU6" s="42">
        <v>0</v>
      </c>
      <c r="DV6" s="43">
        <v>1</v>
      </c>
      <c r="DW6" s="43">
        <v>1</v>
      </c>
      <c r="DX6" s="43">
        <v>1</v>
      </c>
      <c r="DY6" s="67" t="s">
        <v>57</v>
      </c>
      <c r="DZ6" s="67" t="s">
        <v>57</v>
      </c>
      <c r="EA6" s="67" t="s">
        <v>57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67" t="s">
        <v>57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27</v>
      </c>
      <c r="FD6" s="210">
        <f t="shared" si="1"/>
        <v>0.4576271186440678</v>
      </c>
      <c r="FE6" s="101">
        <f t="shared" si="2"/>
        <v>23</v>
      </c>
      <c r="FF6" s="179"/>
      <c r="FG6" s="190"/>
      <c r="FH6" s="190"/>
      <c r="FI6" s="190"/>
      <c r="FJ6" s="190"/>
      <c r="FK6" s="202">
        <v>1651.1039615861073</v>
      </c>
      <c r="FL6" s="190"/>
      <c r="FM6" s="190"/>
      <c r="FN6" s="179"/>
    </row>
    <row r="7" spans="1:170" s="133" customFormat="1">
      <c r="A7" s="181" t="s">
        <v>160</v>
      </c>
      <c r="B7" s="129" t="s">
        <v>6</v>
      </c>
      <c r="C7" s="187"/>
      <c r="D7" s="187"/>
      <c r="E7" s="20"/>
      <c r="F7" s="21"/>
      <c r="G7" s="188"/>
      <c r="H7" s="5">
        <v>1</v>
      </c>
      <c r="I7" s="5">
        <v>1</v>
      </c>
      <c r="J7" s="189" t="s">
        <v>57</v>
      </c>
      <c r="K7" s="189" t="s">
        <v>57</v>
      </c>
      <c r="L7" s="189" t="s">
        <v>57</v>
      </c>
      <c r="M7" s="5">
        <v>1</v>
      </c>
      <c r="N7" s="42">
        <v>0</v>
      </c>
      <c r="O7" s="5">
        <v>1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67" t="s">
        <v>57</v>
      </c>
      <c r="AD7" s="5">
        <v>1</v>
      </c>
      <c r="AE7" s="67" t="s">
        <v>57</v>
      </c>
      <c r="AF7" s="67" t="s">
        <v>57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67" t="s">
        <v>57</v>
      </c>
      <c r="BH7" s="67" t="s">
        <v>57</v>
      </c>
      <c r="BI7" s="5">
        <v>1</v>
      </c>
      <c r="BJ7" s="67" t="s">
        <v>57</v>
      </c>
      <c r="BK7" s="5">
        <v>1</v>
      </c>
      <c r="BL7" s="5">
        <v>1</v>
      </c>
      <c r="BM7" s="5">
        <v>1</v>
      </c>
      <c r="BN7" s="67" t="s">
        <v>57</v>
      </c>
      <c r="BO7" s="5">
        <v>1</v>
      </c>
      <c r="BP7" s="5">
        <v>1</v>
      </c>
      <c r="BQ7" s="67" t="s">
        <v>57</v>
      </c>
      <c r="BR7" s="67" t="s">
        <v>57</v>
      </c>
      <c r="BS7" s="67" t="s">
        <v>57</v>
      </c>
      <c r="BT7" s="67" t="s">
        <v>57</v>
      </c>
      <c r="BU7" s="5">
        <v>1</v>
      </c>
      <c r="BV7" s="5">
        <v>1</v>
      </c>
      <c r="BW7" s="5">
        <v>1</v>
      </c>
      <c r="BX7" s="5">
        <v>1</v>
      </c>
      <c r="BY7" s="42">
        <v>0</v>
      </c>
      <c r="BZ7" s="5">
        <v>1</v>
      </c>
      <c r="CA7" s="5">
        <v>1</v>
      </c>
      <c r="CB7" s="185" t="s">
        <v>57</v>
      </c>
      <c r="CC7" s="43">
        <v>1</v>
      </c>
      <c r="CD7" s="43">
        <v>1</v>
      </c>
      <c r="CE7" s="43">
        <v>1</v>
      </c>
      <c r="CF7" s="42">
        <v>0</v>
      </c>
      <c r="CG7" s="43">
        <v>1</v>
      </c>
      <c r="CH7" s="43">
        <v>1</v>
      </c>
      <c r="CI7" s="67" t="s">
        <v>57</v>
      </c>
      <c r="CJ7" s="67" t="s">
        <v>57</v>
      </c>
      <c r="CK7" s="43">
        <v>1</v>
      </c>
      <c r="CL7" s="67" t="s">
        <v>57</v>
      </c>
      <c r="CM7" s="42">
        <v>0</v>
      </c>
      <c r="CN7" s="43">
        <v>1</v>
      </c>
      <c r="CO7" s="43">
        <v>1</v>
      </c>
      <c r="CP7" s="67" t="s">
        <v>57</v>
      </c>
      <c r="CQ7" s="67" t="s">
        <v>57</v>
      </c>
      <c r="CR7" s="42">
        <v>0</v>
      </c>
      <c r="CS7" s="67" t="s">
        <v>57</v>
      </c>
      <c r="CT7" s="43">
        <v>1</v>
      </c>
      <c r="CU7" s="42">
        <v>0</v>
      </c>
      <c r="CV7" s="67" t="s">
        <v>57</v>
      </c>
      <c r="CW7" s="67" t="s">
        <v>57</v>
      </c>
      <c r="CX7" s="67" t="s">
        <v>57</v>
      </c>
      <c r="CY7" s="42">
        <v>0</v>
      </c>
      <c r="CZ7" s="67" t="s">
        <v>57</v>
      </c>
      <c r="DA7" s="42">
        <v>0</v>
      </c>
      <c r="DB7" s="43">
        <v>1</v>
      </c>
      <c r="DC7" s="42">
        <v>0</v>
      </c>
      <c r="DD7" s="185" t="s">
        <v>57</v>
      </c>
      <c r="DE7" s="5">
        <v>1</v>
      </c>
      <c r="DF7" s="5">
        <v>1</v>
      </c>
      <c r="DG7" s="67" t="s">
        <v>57</v>
      </c>
      <c r="DH7" s="5">
        <v>1</v>
      </c>
      <c r="DI7" s="67" t="s">
        <v>57</v>
      </c>
      <c r="DJ7" s="43">
        <v>1</v>
      </c>
      <c r="DK7" s="42">
        <v>0</v>
      </c>
      <c r="DL7" s="43">
        <v>1</v>
      </c>
      <c r="DM7" s="43">
        <v>1</v>
      </c>
      <c r="DN7" s="42">
        <v>0</v>
      </c>
      <c r="DO7" s="42">
        <v>0</v>
      </c>
      <c r="DP7" s="67" t="s">
        <v>57</v>
      </c>
      <c r="DQ7" s="43">
        <v>1</v>
      </c>
      <c r="DR7" s="43">
        <v>1</v>
      </c>
      <c r="DS7" s="67" t="s">
        <v>57</v>
      </c>
      <c r="DT7" s="43">
        <v>1</v>
      </c>
      <c r="DU7" s="42">
        <v>0</v>
      </c>
      <c r="DV7" s="43">
        <v>1</v>
      </c>
      <c r="DW7" s="42">
        <v>0</v>
      </c>
      <c r="DX7" s="43">
        <v>1</v>
      </c>
      <c r="DY7" s="67" t="s">
        <v>57</v>
      </c>
      <c r="DZ7" s="67" t="s">
        <v>57</v>
      </c>
      <c r="EA7" s="67" t="s">
        <v>57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67" t="s">
        <v>57</v>
      </c>
      <c r="EO7" s="42">
        <v>0</v>
      </c>
      <c r="EP7" s="43">
        <v>1</v>
      </c>
      <c r="EQ7" s="43">
        <v>1</v>
      </c>
      <c r="ER7" s="43">
        <v>1</v>
      </c>
      <c r="ES7" s="43">
        <v>1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44</v>
      </c>
      <c r="FD7" s="210">
        <f t="shared" si="1"/>
        <v>0.74576271186440679</v>
      </c>
      <c r="FE7" s="101">
        <f t="shared" si="2"/>
        <v>3</v>
      </c>
      <c r="FF7" s="179"/>
      <c r="FG7" s="190"/>
      <c r="FH7" s="190"/>
      <c r="FI7" s="190"/>
      <c r="FJ7" s="190"/>
      <c r="FK7" s="202">
        <v>1143.5599517467338</v>
      </c>
      <c r="FL7" s="190"/>
      <c r="FM7" s="190"/>
      <c r="FN7" s="179"/>
    </row>
    <row r="8" spans="1:170" s="133" customFormat="1">
      <c r="A8" s="192" t="s">
        <v>163</v>
      </c>
      <c r="B8" s="136" t="s">
        <v>7</v>
      </c>
      <c r="C8" s="193"/>
      <c r="D8" s="193"/>
      <c r="E8" s="22"/>
      <c r="F8" s="23"/>
      <c r="G8" s="188"/>
      <c r="H8" s="13">
        <v>0</v>
      </c>
      <c r="I8" s="13">
        <v>0</v>
      </c>
      <c r="J8" s="189" t="s">
        <v>57</v>
      </c>
      <c r="K8" s="189" t="s">
        <v>57</v>
      </c>
      <c r="L8" s="189" t="s">
        <v>57</v>
      </c>
      <c r="M8" s="14">
        <v>1</v>
      </c>
      <c r="N8" s="13">
        <v>0</v>
      </c>
      <c r="O8" s="14">
        <v>1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67" t="s">
        <v>57</v>
      </c>
      <c r="AD8" s="14">
        <v>1</v>
      </c>
      <c r="AE8" s="67" t="s">
        <v>57</v>
      </c>
      <c r="AF8" s="67" t="s">
        <v>57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67" t="s">
        <v>57</v>
      </c>
      <c r="BH8" s="67" t="s">
        <v>57</v>
      </c>
      <c r="BI8" s="13">
        <v>0</v>
      </c>
      <c r="BJ8" s="67" t="s">
        <v>57</v>
      </c>
      <c r="BK8" s="13">
        <v>0</v>
      </c>
      <c r="BL8" s="13">
        <v>0</v>
      </c>
      <c r="BM8" s="13">
        <v>0</v>
      </c>
      <c r="BN8" s="67" t="s">
        <v>57</v>
      </c>
      <c r="BO8" s="14">
        <v>1</v>
      </c>
      <c r="BP8" s="14">
        <v>1</v>
      </c>
      <c r="BQ8" s="67" t="s">
        <v>57</v>
      </c>
      <c r="BR8" s="67" t="s">
        <v>57</v>
      </c>
      <c r="BS8" s="67" t="s">
        <v>57</v>
      </c>
      <c r="BT8" s="67" t="s">
        <v>57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67" t="s">
        <v>57</v>
      </c>
      <c r="CJ8" s="67" t="s">
        <v>57</v>
      </c>
      <c r="CK8" s="13">
        <v>0</v>
      </c>
      <c r="CL8" s="67" t="s">
        <v>57</v>
      </c>
      <c r="CM8" s="13">
        <v>0</v>
      </c>
      <c r="CN8" s="13">
        <v>0</v>
      </c>
      <c r="CO8" s="13">
        <v>0</v>
      </c>
      <c r="CP8" s="67" t="s">
        <v>57</v>
      </c>
      <c r="CQ8" s="67" t="s">
        <v>57</v>
      </c>
      <c r="CR8" s="13">
        <v>0</v>
      </c>
      <c r="CS8" s="67" t="s">
        <v>57</v>
      </c>
      <c r="CT8" s="14">
        <v>1</v>
      </c>
      <c r="CU8" s="13">
        <v>0</v>
      </c>
      <c r="CV8" s="67" t="s">
        <v>57</v>
      </c>
      <c r="CW8" s="67" t="s">
        <v>57</v>
      </c>
      <c r="CX8" s="67" t="s">
        <v>57</v>
      </c>
      <c r="CY8" s="13">
        <v>0</v>
      </c>
      <c r="CZ8" s="67" t="s">
        <v>57</v>
      </c>
      <c r="DA8" s="13">
        <v>0</v>
      </c>
      <c r="DB8" s="13">
        <v>0</v>
      </c>
      <c r="DC8" s="13">
        <v>0</v>
      </c>
      <c r="DD8" s="185" t="s">
        <v>57</v>
      </c>
      <c r="DE8" s="14">
        <v>1</v>
      </c>
      <c r="DF8" s="14">
        <v>1</v>
      </c>
      <c r="DG8" s="67" t="s">
        <v>57</v>
      </c>
      <c r="DH8" s="14">
        <v>1</v>
      </c>
      <c r="DI8" s="67" t="s">
        <v>57</v>
      </c>
      <c r="DJ8" s="13">
        <v>0</v>
      </c>
      <c r="DK8" s="13">
        <v>0</v>
      </c>
      <c r="DL8" s="14">
        <v>1</v>
      </c>
      <c r="DM8" s="13">
        <v>0</v>
      </c>
      <c r="DN8" s="13">
        <v>0</v>
      </c>
      <c r="DO8" s="13">
        <v>0</v>
      </c>
      <c r="DP8" s="67" t="s">
        <v>57</v>
      </c>
      <c r="DQ8" s="13">
        <v>0</v>
      </c>
      <c r="DR8" s="13">
        <v>0</v>
      </c>
      <c r="DS8" s="67" t="s">
        <v>57</v>
      </c>
      <c r="DT8" s="14">
        <v>1</v>
      </c>
      <c r="DU8" s="13">
        <v>0</v>
      </c>
      <c r="DV8" s="14">
        <v>1</v>
      </c>
      <c r="DW8" s="13">
        <v>0</v>
      </c>
      <c r="DX8" s="14">
        <v>1</v>
      </c>
      <c r="DY8" s="67" t="s">
        <v>57</v>
      </c>
      <c r="DZ8" s="67" t="s">
        <v>57</v>
      </c>
      <c r="EA8" s="67" t="s">
        <v>57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67" t="s">
        <v>57</v>
      </c>
      <c r="EO8" s="13">
        <v>0</v>
      </c>
      <c r="EP8" s="14">
        <v>1</v>
      </c>
      <c r="EQ8" s="13">
        <v>0</v>
      </c>
      <c r="ER8" s="13">
        <v>0</v>
      </c>
      <c r="ES8" s="13">
        <v>0</v>
      </c>
      <c r="ET8" s="13">
        <v>0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23</v>
      </c>
      <c r="FD8" s="210">
        <f t="shared" si="1"/>
        <v>0.38983050847457629</v>
      </c>
      <c r="FE8" s="101">
        <f t="shared" si="2"/>
        <v>29</v>
      </c>
      <c r="FF8" s="179"/>
      <c r="FG8" s="190"/>
      <c r="FH8" s="190"/>
      <c r="FI8" s="190"/>
      <c r="FJ8" s="190"/>
      <c r="FK8" s="202">
        <v>18946.968863536968</v>
      </c>
      <c r="FL8" s="190"/>
      <c r="FM8" s="190"/>
      <c r="FN8" s="179"/>
    </row>
    <row r="9" spans="1:170" s="133" customFormat="1">
      <c r="A9" s="192" t="s">
        <v>164</v>
      </c>
      <c r="B9" s="129" t="s">
        <v>8</v>
      </c>
      <c r="C9" s="187"/>
      <c r="D9" s="187"/>
      <c r="E9" s="21"/>
      <c r="F9" s="21"/>
      <c r="G9" s="188"/>
      <c r="H9" s="56">
        <v>0</v>
      </c>
      <c r="I9" s="56">
        <v>0</v>
      </c>
      <c r="J9" s="189" t="s">
        <v>57</v>
      </c>
      <c r="K9" s="189" t="s">
        <v>57</v>
      </c>
      <c r="L9" s="189" t="s">
        <v>57</v>
      </c>
      <c r="M9" s="55">
        <v>1</v>
      </c>
      <c r="N9" s="56">
        <v>0</v>
      </c>
      <c r="O9" s="55">
        <v>1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67" t="s">
        <v>57</v>
      </c>
      <c r="AD9" s="55">
        <v>1</v>
      </c>
      <c r="AE9" s="67" t="s">
        <v>57</v>
      </c>
      <c r="AF9" s="67" t="s">
        <v>57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67" t="s">
        <v>57</v>
      </c>
      <c r="BH9" s="67" t="s">
        <v>57</v>
      </c>
      <c r="BI9" s="55">
        <v>1</v>
      </c>
      <c r="BJ9" s="67" t="s">
        <v>57</v>
      </c>
      <c r="BK9" s="55">
        <v>1</v>
      </c>
      <c r="BL9" s="55">
        <v>1</v>
      </c>
      <c r="BM9" s="55">
        <v>1</v>
      </c>
      <c r="BN9" s="67" t="s">
        <v>57</v>
      </c>
      <c r="BO9" s="55">
        <v>1</v>
      </c>
      <c r="BP9" s="55">
        <v>1</v>
      </c>
      <c r="BQ9" s="67" t="s">
        <v>57</v>
      </c>
      <c r="BR9" s="67" t="s">
        <v>57</v>
      </c>
      <c r="BS9" s="67" t="s">
        <v>57</v>
      </c>
      <c r="BT9" s="67" t="s">
        <v>57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56">
        <v>0</v>
      </c>
      <c r="CI9" s="67" t="s">
        <v>57</v>
      </c>
      <c r="CJ9" s="67" t="s">
        <v>57</v>
      </c>
      <c r="CK9" s="55">
        <v>1</v>
      </c>
      <c r="CL9" s="67" t="s">
        <v>57</v>
      </c>
      <c r="CM9" s="56">
        <v>0</v>
      </c>
      <c r="CN9" s="55">
        <v>1</v>
      </c>
      <c r="CO9" s="55">
        <v>1</v>
      </c>
      <c r="CP9" s="67" t="s">
        <v>57</v>
      </c>
      <c r="CQ9" s="67" t="s">
        <v>57</v>
      </c>
      <c r="CR9" s="56">
        <v>0</v>
      </c>
      <c r="CS9" s="67" t="s">
        <v>57</v>
      </c>
      <c r="CT9" s="55">
        <v>1</v>
      </c>
      <c r="CU9" s="56">
        <v>0</v>
      </c>
      <c r="CV9" s="67" t="s">
        <v>57</v>
      </c>
      <c r="CW9" s="67" t="s">
        <v>57</v>
      </c>
      <c r="CX9" s="67" t="s">
        <v>57</v>
      </c>
      <c r="CY9" s="56">
        <v>0</v>
      </c>
      <c r="CZ9" s="67" t="s">
        <v>57</v>
      </c>
      <c r="DA9" s="56">
        <v>0</v>
      </c>
      <c r="DB9" s="56">
        <v>0</v>
      </c>
      <c r="DC9" s="56">
        <v>0</v>
      </c>
      <c r="DD9" s="185" t="s">
        <v>57</v>
      </c>
      <c r="DE9" s="55">
        <v>1</v>
      </c>
      <c r="DF9" s="55">
        <v>1</v>
      </c>
      <c r="DG9" s="67" t="s">
        <v>57</v>
      </c>
      <c r="DH9" s="55">
        <v>1</v>
      </c>
      <c r="DI9" s="67" t="s">
        <v>57</v>
      </c>
      <c r="DJ9" s="56">
        <v>0</v>
      </c>
      <c r="DK9" s="56">
        <v>0</v>
      </c>
      <c r="DL9" s="55">
        <v>1</v>
      </c>
      <c r="DM9" s="55">
        <v>1</v>
      </c>
      <c r="DN9" s="55">
        <v>1</v>
      </c>
      <c r="DO9" s="56">
        <v>0</v>
      </c>
      <c r="DP9" s="67" t="s">
        <v>57</v>
      </c>
      <c r="DQ9" s="55">
        <v>1</v>
      </c>
      <c r="DR9" s="55">
        <v>1</v>
      </c>
      <c r="DS9" s="67" t="s">
        <v>57</v>
      </c>
      <c r="DT9" s="55">
        <v>1</v>
      </c>
      <c r="DU9" s="55">
        <v>1</v>
      </c>
      <c r="DV9" s="56">
        <v>0</v>
      </c>
      <c r="DW9" s="56">
        <v>0</v>
      </c>
      <c r="DX9" s="55">
        <v>1</v>
      </c>
      <c r="DY9" s="67" t="s">
        <v>57</v>
      </c>
      <c r="DZ9" s="67" t="s">
        <v>57</v>
      </c>
      <c r="EA9" s="67" t="s">
        <v>57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67" t="s">
        <v>57</v>
      </c>
      <c r="EO9" s="56">
        <v>0</v>
      </c>
      <c r="EP9" s="56">
        <v>0</v>
      </c>
      <c r="EQ9" s="56">
        <v>0</v>
      </c>
      <c r="ER9" s="56">
        <v>0</v>
      </c>
      <c r="ES9" s="55">
        <v>1</v>
      </c>
      <c r="ET9" s="55">
        <v>1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38</v>
      </c>
      <c r="FD9" s="210">
        <f t="shared" si="1"/>
        <v>0.64406779661016944</v>
      </c>
      <c r="FE9" s="101">
        <f t="shared" si="2"/>
        <v>7</v>
      </c>
      <c r="FF9" s="179"/>
      <c r="FG9" s="190"/>
      <c r="FH9" s="190"/>
      <c r="FI9" s="190"/>
      <c r="FJ9" s="190"/>
      <c r="FK9" s="202">
        <v>28305.618698801907</v>
      </c>
      <c r="FL9" s="190"/>
      <c r="FM9" s="190"/>
      <c r="FN9" s="179"/>
    </row>
    <row r="10" spans="1:170" s="133" customFormat="1">
      <c r="A10" s="192" t="s">
        <v>162</v>
      </c>
      <c r="B10" s="129" t="s">
        <v>9</v>
      </c>
      <c r="C10" s="187"/>
      <c r="D10" s="187"/>
      <c r="E10" s="20"/>
      <c r="F10" s="21"/>
      <c r="G10" s="188"/>
      <c r="H10" s="43">
        <v>1</v>
      </c>
      <c r="I10" s="43">
        <v>1</v>
      </c>
      <c r="J10" s="189" t="s">
        <v>57</v>
      </c>
      <c r="K10" s="189" t="s">
        <v>57</v>
      </c>
      <c r="L10" s="189" t="s">
        <v>57</v>
      </c>
      <c r="M10" s="43">
        <v>1</v>
      </c>
      <c r="N10" s="42">
        <v>0</v>
      </c>
      <c r="O10" s="43">
        <v>1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67" t="s">
        <v>57</v>
      </c>
      <c r="AD10" s="43">
        <v>1</v>
      </c>
      <c r="AE10" s="67" t="s">
        <v>57</v>
      </c>
      <c r="AF10" s="67" t="s">
        <v>57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67" t="s">
        <v>57</v>
      </c>
      <c r="BH10" s="67" t="s">
        <v>57</v>
      </c>
      <c r="BI10" s="42">
        <v>0</v>
      </c>
      <c r="BJ10" s="67" t="s">
        <v>57</v>
      </c>
      <c r="BK10" s="43">
        <v>1</v>
      </c>
      <c r="BL10" s="43">
        <v>1</v>
      </c>
      <c r="BM10" s="42">
        <v>0</v>
      </c>
      <c r="BN10" s="67" t="s">
        <v>57</v>
      </c>
      <c r="BO10" s="43">
        <v>1</v>
      </c>
      <c r="BP10" s="43">
        <v>1</v>
      </c>
      <c r="BQ10" s="67" t="s">
        <v>57</v>
      </c>
      <c r="BR10" s="67" t="s">
        <v>57</v>
      </c>
      <c r="BS10" s="67" t="s">
        <v>57</v>
      </c>
      <c r="BT10" s="67" t="s">
        <v>57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67" t="s">
        <v>57</v>
      </c>
      <c r="CJ10" s="67" t="s">
        <v>57</v>
      </c>
      <c r="CK10" s="42">
        <v>0</v>
      </c>
      <c r="CL10" s="67" t="s">
        <v>57</v>
      </c>
      <c r="CM10" s="42">
        <v>0</v>
      </c>
      <c r="CN10" s="42">
        <v>0</v>
      </c>
      <c r="CO10" s="42">
        <v>0</v>
      </c>
      <c r="CP10" s="67" t="s">
        <v>57</v>
      </c>
      <c r="CQ10" s="67" t="s">
        <v>57</v>
      </c>
      <c r="CR10" s="42">
        <v>0</v>
      </c>
      <c r="CS10" s="67" t="s">
        <v>57</v>
      </c>
      <c r="CT10" s="43">
        <v>1</v>
      </c>
      <c r="CU10" s="42">
        <v>0</v>
      </c>
      <c r="CV10" s="67" t="s">
        <v>57</v>
      </c>
      <c r="CW10" s="67" t="s">
        <v>57</v>
      </c>
      <c r="CX10" s="67" t="s">
        <v>57</v>
      </c>
      <c r="CY10" s="42">
        <v>0</v>
      </c>
      <c r="CZ10" s="67" t="s">
        <v>57</v>
      </c>
      <c r="DA10" s="42">
        <v>0</v>
      </c>
      <c r="DB10" s="42">
        <v>0</v>
      </c>
      <c r="DC10" s="42">
        <v>0</v>
      </c>
      <c r="DD10" s="185" t="s">
        <v>57</v>
      </c>
      <c r="DE10" s="43">
        <v>1</v>
      </c>
      <c r="DF10" s="43">
        <v>1</v>
      </c>
      <c r="DG10" s="67" t="s">
        <v>57</v>
      </c>
      <c r="DH10" s="43">
        <v>1</v>
      </c>
      <c r="DI10" s="67" t="s">
        <v>57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67" t="s">
        <v>57</v>
      </c>
      <c r="DQ10" s="42">
        <v>0</v>
      </c>
      <c r="DR10" s="42">
        <v>0</v>
      </c>
      <c r="DS10" s="67" t="s">
        <v>57</v>
      </c>
      <c r="DT10" s="42">
        <v>0</v>
      </c>
      <c r="DU10" s="42">
        <v>0</v>
      </c>
      <c r="DV10" s="42">
        <v>0</v>
      </c>
      <c r="DW10" s="42">
        <v>0</v>
      </c>
      <c r="DX10" s="42">
        <v>0</v>
      </c>
      <c r="DY10" s="67" t="s">
        <v>57</v>
      </c>
      <c r="DZ10" s="67" t="s">
        <v>57</v>
      </c>
      <c r="EA10" s="67" t="s">
        <v>57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67" t="s">
        <v>57</v>
      </c>
      <c r="EO10" s="42">
        <v>0</v>
      </c>
      <c r="EP10" s="42">
        <v>0</v>
      </c>
      <c r="EQ10" s="42">
        <v>0</v>
      </c>
      <c r="ER10" s="42">
        <v>0</v>
      </c>
      <c r="ES10" s="43">
        <v>1</v>
      </c>
      <c r="ET10" s="43">
        <v>1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24</v>
      </c>
      <c r="FD10" s="210">
        <f t="shared" si="1"/>
        <v>0.40677966101694918</v>
      </c>
      <c r="FE10" s="101">
        <f t="shared" si="2"/>
        <v>27</v>
      </c>
      <c r="FF10" s="179"/>
      <c r="FG10" s="190"/>
      <c r="FH10" s="190"/>
      <c r="FI10" s="190"/>
      <c r="FJ10" s="190"/>
      <c r="FK10" s="202">
        <v>44358.871659490964</v>
      </c>
      <c r="FL10" s="190"/>
      <c r="FM10" s="190"/>
      <c r="FN10" s="179"/>
    </row>
    <row r="11" spans="1:170" s="133" customFormat="1">
      <c r="A11" s="192" t="s">
        <v>161</v>
      </c>
      <c r="B11" s="129" t="s">
        <v>10</v>
      </c>
      <c r="C11" s="187"/>
      <c r="D11" s="187"/>
      <c r="E11" s="20"/>
      <c r="F11" s="21"/>
      <c r="G11" s="188"/>
      <c r="H11" s="43">
        <v>1</v>
      </c>
      <c r="I11" s="43">
        <v>1</v>
      </c>
      <c r="J11" s="189" t="s">
        <v>57</v>
      </c>
      <c r="K11" s="189" t="s">
        <v>57</v>
      </c>
      <c r="L11" s="189" t="s">
        <v>57</v>
      </c>
      <c r="M11" s="43">
        <v>1</v>
      </c>
      <c r="N11" s="43">
        <v>1</v>
      </c>
      <c r="O11" s="43">
        <v>1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67" t="s">
        <v>57</v>
      </c>
      <c r="AD11" s="43">
        <v>1</v>
      </c>
      <c r="AE11" s="67" t="s">
        <v>57</v>
      </c>
      <c r="AF11" s="67" t="s">
        <v>57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67" t="s">
        <v>57</v>
      </c>
      <c r="BH11" s="67" t="s">
        <v>57</v>
      </c>
      <c r="BI11" s="43">
        <v>1</v>
      </c>
      <c r="BJ11" s="67" t="s">
        <v>57</v>
      </c>
      <c r="BK11" s="42">
        <v>0</v>
      </c>
      <c r="BL11" s="43">
        <v>1</v>
      </c>
      <c r="BM11" s="43">
        <v>1</v>
      </c>
      <c r="BN11" s="67" t="s">
        <v>57</v>
      </c>
      <c r="BO11" s="43">
        <v>1</v>
      </c>
      <c r="BP11" s="43">
        <v>1</v>
      </c>
      <c r="BQ11" s="67" t="s">
        <v>57</v>
      </c>
      <c r="BR11" s="67" t="s">
        <v>57</v>
      </c>
      <c r="BS11" s="67" t="s">
        <v>57</v>
      </c>
      <c r="BT11" s="67" t="s">
        <v>57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3">
        <v>1</v>
      </c>
      <c r="CE11" s="43">
        <v>1</v>
      </c>
      <c r="CF11" s="43">
        <v>1</v>
      </c>
      <c r="CG11" s="43">
        <v>1</v>
      </c>
      <c r="CH11" s="43">
        <v>1</v>
      </c>
      <c r="CI11" s="67" t="s">
        <v>57</v>
      </c>
      <c r="CJ11" s="67" t="s">
        <v>57</v>
      </c>
      <c r="CK11" s="42">
        <v>0</v>
      </c>
      <c r="CL11" s="67" t="s">
        <v>57</v>
      </c>
      <c r="CM11" s="43">
        <v>1</v>
      </c>
      <c r="CN11" s="43">
        <v>1</v>
      </c>
      <c r="CO11" s="43">
        <v>1</v>
      </c>
      <c r="CP11" s="67" t="s">
        <v>57</v>
      </c>
      <c r="CQ11" s="67" t="s">
        <v>57</v>
      </c>
      <c r="CR11" s="43">
        <v>1</v>
      </c>
      <c r="CS11" s="67" t="s">
        <v>57</v>
      </c>
      <c r="CT11" s="43">
        <v>1</v>
      </c>
      <c r="CU11" s="43">
        <v>1</v>
      </c>
      <c r="CV11" s="67" t="s">
        <v>57</v>
      </c>
      <c r="CW11" s="67" t="s">
        <v>57</v>
      </c>
      <c r="CX11" s="67" t="s">
        <v>57</v>
      </c>
      <c r="CY11" s="43">
        <v>1</v>
      </c>
      <c r="CZ11" s="67" t="s">
        <v>57</v>
      </c>
      <c r="DA11" s="42">
        <v>0</v>
      </c>
      <c r="DB11" s="43">
        <v>1</v>
      </c>
      <c r="DC11" s="43">
        <v>1</v>
      </c>
      <c r="DD11" s="185" t="s">
        <v>57</v>
      </c>
      <c r="DE11" s="43">
        <v>1</v>
      </c>
      <c r="DF11" s="43">
        <v>1</v>
      </c>
      <c r="DG11" s="67" t="s">
        <v>57</v>
      </c>
      <c r="DH11" s="43">
        <v>1</v>
      </c>
      <c r="DI11" s="67" t="s">
        <v>57</v>
      </c>
      <c r="DJ11" s="43">
        <v>1</v>
      </c>
      <c r="DK11" s="43">
        <v>1</v>
      </c>
      <c r="DL11" s="43">
        <v>1</v>
      </c>
      <c r="DM11" s="43">
        <v>1</v>
      </c>
      <c r="DN11" s="43">
        <v>1</v>
      </c>
      <c r="DO11" s="43">
        <v>1</v>
      </c>
      <c r="DP11" s="67" t="s">
        <v>57</v>
      </c>
      <c r="DQ11" s="43">
        <v>1</v>
      </c>
      <c r="DR11" s="43">
        <v>1</v>
      </c>
      <c r="DS11" s="67" t="s">
        <v>57</v>
      </c>
      <c r="DT11" s="43">
        <v>1</v>
      </c>
      <c r="DU11" s="43">
        <v>1</v>
      </c>
      <c r="DV11" s="43">
        <v>1</v>
      </c>
      <c r="DW11" s="43">
        <v>1</v>
      </c>
      <c r="DX11" s="43">
        <v>1</v>
      </c>
      <c r="DY11" s="67" t="s">
        <v>57</v>
      </c>
      <c r="DZ11" s="67" t="s">
        <v>57</v>
      </c>
      <c r="EA11" s="67" t="s">
        <v>57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67" t="s">
        <v>57</v>
      </c>
      <c r="EO11" s="43">
        <v>1</v>
      </c>
      <c r="EP11" s="43">
        <v>1</v>
      </c>
      <c r="EQ11" s="42">
        <v>0</v>
      </c>
      <c r="ER11" s="42">
        <v>0</v>
      </c>
      <c r="ES11" s="43">
        <v>1</v>
      </c>
      <c r="ET11" s="43">
        <v>1</v>
      </c>
      <c r="EU11" s="43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54</v>
      </c>
      <c r="FD11" s="210">
        <f t="shared" si="1"/>
        <v>0.9152542372881356</v>
      </c>
      <c r="FE11" s="101">
        <f t="shared" si="2"/>
        <v>1</v>
      </c>
      <c r="FF11" s="179"/>
      <c r="FG11" s="190"/>
      <c r="FH11" s="190"/>
      <c r="FI11" s="190"/>
      <c r="FJ11" s="190"/>
      <c r="FK11" s="202">
        <v>2223.2364628322807</v>
      </c>
      <c r="FL11" s="190"/>
      <c r="FM11" s="190"/>
      <c r="FN11" s="179"/>
    </row>
    <row r="12" spans="1:170" s="133" customFormat="1">
      <c r="A12" s="192" t="s">
        <v>165</v>
      </c>
      <c r="B12" s="129" t="s">
        <v>309</v>
      </c>
      <c r="C12" s="187"/>
      <c r="D12" s="187"/>
      <c r="E12" s="20"/>
      <c r="F12" s="21"/>
      <c r="G12" s="188"/>
      <c r="H12" s="43">
        <v>1</v>
      </c>
      <c r="I12" s="43">
        <v>1</v>
      </c>
      <c r="J12" s="189" t="s">
        <v>57</v>
      </c>
      <c r="K12" s="189" t="s">
        <v>57</v>
      </c>
      <c r="L12" s="189" t="s">
        <v>57</v>
      </c>
      <c r="M12" s="43">
        <v>1</v>
      </c>
      <c r="N12" s="43">
        <v>1</v>
      </c>
      <c r="O12" s="43">
        <v>1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67" t="s">
        <v>57</v>
      </c>
      <c r="AD12" s="43">
        <v>1</v>
      </c>
      <c r="AE12" s="67" t="s">
        <v>57</v>
      </c>
      <c r="AF12" s="67" t="s">
        <v>57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67" t="s">
        <v>57</v>
      </c>
      <c r="BH12" s="67" t="s">
        <v>57</v>
      </c>
      <c r="BI12" s="43">
        <v>1</v>
      </c>
      <c r="BJ12" s="67" t="s">
        <v>57</v>
      </c>
      <c r="BK12" s="43">
        <v>1</v>
      </c>
      <c r="BL12" s="43">
        <v>1</v>
      </c>
      <c r="BM12" s="42">
        <v>0</v>
      </c>
      <c r="BN12" s="67" t="s">
        <v>57</v>
      </c>
      <c r="BO12" s="43">
        <v>1</v>
      </c>
      <c r="BP12" s="43">
        <v>1</v>
      </c>
      <c r="BQ12" s="67" t="s">
        <v>57</v>
      </c>
      <c r="BR12" s="67" t="s">
        <v>57</v>
      </c>
      <c r="BS12" s="67" t="s">
        <v>57</v>
      </c>
      <c r="BT12" s="67" t="s">
        <v>57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42">
        <v>0</v>
      </c>
      <c r="CI12" s="67" t="s">
        <v>57</v>
      </c>
      <c r="CJ12" s="67" t="s">
        <v>57</v>
      </c>
      <c r="CK12" s="44" t="s">
        <v>156</v>
      </c>
      <c r="CL12" s="67" t="s">
        <v>57</v>
      </c>
      <c r="CM12" s="44" t="s">
        <v>156</v>
      </c>
      <c r="CN12" s="44" t="s">
        <v>156</v>
      </c>
      <c r="CO12" s="44" t="s">
        <v>156</v>
      </c>
      <c r="CP12" s="67" t="s">
        <v>57</v>
      </c>
      <c r="CQ12" s="67" t="s">
        <v>57</v>
      </c>
      <c r="CR12" s="42">
        <v>0</v>
      </c>
      <c r="CS12" s="67" t="s">
        <v>57</v>
      </c>
      <c r="CT12" s="43">
        <v>1</v>
      </c>
      <c r="CU12" s="42">
        <v>0</v>
      </c>
      <c r="CV12" s="67" t="s">
        <v>57</v>
      </c>
      <c r="CW12" s="67" t="s">
        <v>57</v>
      </c>
      <c r="CX12" s="67" t="s">
        <v>57</v>
      </c>
      <c r="CY12" s="42">
        <v>0</v>
      </c>
      <c r="CZ12" s="67" t="s">
        <v>57</v>
      </c>
      <c r="DA12" s="42">
        <v>0</v>
      </c>
      <c r="DB12" s="42">
        <v>0</v>
      </c>
      <c r="DC12" s="42">
        <v>0</v>
      </c>
      <c r="DD12" s="185" t="s">
        <v>57</v>
      </c>
      <c r="DE12" s="43">
        <v>1</v>
      </c>
      <c r="DF12" s="43">
        <v>1</v>
      </c>
      <c r="DG12" s="67" t="s">
        <v>57</v>
      </c>
      <c r="DH12" s="43">
        <v>1</v>
      </c>
      <c r="DI12" s="67" t="s">
        <v>57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67" t="s">
        <v>57</v>
      </c>
      <c r="DQ12" s="43">
        <v>1</v>
      </c>
      <c r="DR12" s="43">
        <v>1</v>
      </c>
      <c r="DS12" s="67" t="s">
        <v>57</v>
      </c>
      <c r="DT12" s="42">
        <v>0</v>
      </c>
      <c r="DU12" s="42">
        <v>0</v>
      </c>
      <c r="DV12" s="43">
        <v>1</v>
      </c>
      <c r="DW12" s="42">
        <v>0</v>
      </c>
      <c r="DX12" s="43">
        <v>1</v>
      </c>
      <c r="DY12" s="67" t="s">
        <v>57</v>
      </c>
      <c r="DZ12" s="67" t="s">
        <v>57</v>
      </c>
      <c r="EA12" s="67" t="s">
        <v>57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67" t="s">
        <v>57</v>
      </c>
      <c r="EO12" s="42">
        <v>0</v>
      </c>
      <c r="EP12" s="42">
        <v>0</v>
      </c>
      <c r="EQ12" s="42">
        <v>0</v>
      </c>
      <c r="ER12" s="43">
        <v>1</v>
      </c>
      <c r="ES12" s="43">
        <v>1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33</v>
      </c>
      <c r="FD12" s="210">
        <f>(FC12/55)</f>
        <v>0.6</v>
      </c>
      <c r="FE12" s="101">
        <f t="shared" si="2"/>
        <v>13</v>
      </c>
      <c r="FF12" s="179"/>
      <c r="FG12" s="190"/>
      <c r="FH12" s="190"/>
      <c r="FI12" s="190"/>
      <c r="FJ12" s="190"/>
      <c r="FK12" s="202">
        <v>72949.112959100821</v>
      </c>
      <c r="FL12" s="190"/>
      <c r="FM12" s="190"/>
      <c r="FN12" s="179"/>
    </row>
    <row r="13" spans="1:170" s="133" customFormat="1">
      <c r="A13" s="192" t="s">
        <v>166</v>
      </c>
      <c r="B13" s="129" t="s">
        <v>11</v>
      </c>
      <c r="C13" s="187"/>
      <c r="D13" s="187"/>
      <c r="E13" s="24"/>
      <c r="F13" s="21"/>
      <c r="G13" s="188"/>
      <c r="H13" s="43">
        <v>1</v>
      </c>
      <c r="I13" s="43">
        <v>1</v>
      </c>
      <c r="J13" s="189" t="s">
        <v>57</v>
      </c>
      <c r="K13" s="189" t="s">
        <v>57</v>
      </c>
      <c r="L13" s="189" t="s">
        <v>57</v>
      </c>
      <c r="M13" s="42">
        <v>0</v>
      </c>
      <c r="N13" s="42">
        <v>0</v>
      </c>
      <c r="O13" s="43">
        <v>1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67" t="s">
        <v>57</v>
      </c>
      <c r="AD13" s="43">
        <v>1</v>
      </c>
      <c r="AE13" s="67" t="s">
        <v>57</v>
      </c>
      <c r="AF13" s="67" t="s">
        <v>57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67" t="s">
        <v>57</v>
      </c>
      <c r="BH13" s="67" t="s">
        <v>57</v>
      </c>
      <c r="BI13" s="43">
        <v>1</v>
      </c>
      <c r="BJ13" s="67" t="s">
        <v>57</v>
      </c>
      <c r="BK13" s="42">
        <v>0</v>
      </c>
      <c r="BL13" s="43">
        <v>1</v>
      </c>
      <c r="BM13" s="43">
        <v>1</v>
      </c>
      <c r="BN13" s="67" t="s">
        <v>57</v>
      </c>
      <c r="BO13" s="43">
        <v>1</v>
      </c>
      <c r="BP13" s="43">
        <v>1</v>
      </c>
      <c r="BQ13" s="67" t="s">
        <v>57</v>
      </c>
      <c r="BR13" s="67" t="s">
        <v>57</v>
      </c>
      <c r="BS13" s="67" t="s">
        <v>57</v>
      </c>
      <c r="BT13" s="67" t="s">
        <v>57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3">
        <v>1</v>
      </c>
      <c r="CH13" s="43">
        <v>1</v>
      </c>
      <c r="CI13" s="67" t="s">
        <v>57</v>
      </c>
      <c r="CJ13" s="67" t="s">
        <v>57</v>
      </c>
      <c r="CK13" s="42">
        <v>0</v>
      </c>
      <c r="CL13" s="67" t="s">
        <v>57</v>
      </c>
      <c r="CM13" s="42">
        <v>0</v>
      </c>
      <c r="CN13" s="42">
        <v>0</v>
      </c>
      <c r="CO13" s="42">
        <v>0</v>
      </c>
      <c r="CP13" s="67" t="s">
        <v>57</v>
      </c>
      <c r="CQ13" s="67" t="s">
        <v>57</v>
      </c>
      <c r="CR13" s="42">
        <v>0</v>
      </c>
      <c r="CS13" s="67" t="s">
        <v>57</v>
      </c>
      <c r="CT13" s="43">
        <v>1</v>
      </c>
      <c r="CU13" s="43">
        <v>1</v>
      </c>
      <c r="CV13" s="67" t="s">
        <v>57</v>
      </c>
      <c r="CW13" s="67" t="s">
        <v>57</v>
      </c>
      <c r="CX13" s="67" t="s">
        <v>57</v>
      </c>
      <c r="CY13" s="42">
        <v>0</v>
      </c>
      <c r="CZ13" s="67" t="s">
        <v>57</v>
      </c>
      <c r="DA13" s="42">
        <v>0</v>
      </c>
      <c r="DB13" s="43">
        <v>1</v>
      </c>
      <c r="DC13" s="42">
        <v>0</v>
      </c>
      <c r="DD13" s="185" t="s">
        <v>57</v>
      </c>
      <c r="DE13" s="43">
        <v>1</v>
      </c>
      <c r="DF13" s="43">
        <v>1</v>
      </c>
      <c r="DG13" s="67" t="s">
        <v>57</v>
      </c>
      <c r="DH13" s="43">
        <v>1</v>
      </c>
      <c r="DI13" s="67" t="s">
        <v>57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67" t="s">
        <v>57</v>
      </c>
      <c r="DQ13" s="43">
        <v>1</v>
      </c>
      <c r="DR13" s="43">
        <v>1</v>
      </c>
      <c r="DS13" s="67" t="s">
        <v>57</v>
      </c>
      <c r="DT13" s="43">
        <v>1</v>
      </c>
      <c r="DU13" s="42">
        <v>0</v>
      </c>
      <c r="DV13" s="43">
        <v>1</v>
      </c>
      <c r="DW13" s="42">
        <v>0</v>
      </c>
      <c r="DX13" s="43">
        <v>1</v>
      </c>
      <c r="DY13" s="67" t="s">
        <v>57</v>
      </c>
      <c r="DZ13" s="67" t="s">
        <v>57</v>
      </c>
      <c r="EA13" s="67" t="s">
        <v>57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67" t="s">
        <v>57</v>
      </c>
      <c r="EO13" s="43">
        <v>1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38</v>
      </c>
      <c r="FD13" s="210">
        <f t="shared" si="1"/>
        <v>0.64406779661016944</v>
      </c>
      <c r="FE13" s="101">
        <f t="shared" si="2"/>
        <v>7</v>
      </c>
      <c r="FF13" s="179"/>
      <c r="FG13" s="190"/>
      <c r="FH13" s="190"/>
      <c r="FI13" s="190"/>
      <c r="FJ13" s="190"/>
      <c r="FK13" s="202">
        <v>4051.415274278736</v>
      </c>
      <c r="FL13" s="190"/>
      <c r="FM13" s="190"/>
      <c r="FN13" s="179"/>
    </row>
    <row r="14" spans="1:170" s="133" customFormat="1">
      <c r="A14" s="192" t="s">
        <v>167</v>
      </c>
      <c r="B14" s="129" t="s">
        <v>12</v>
      </c>
      <c r="C14" s="187"/>
      <c r="D14" s="187"/>
      <c r="E14" s="20"/>
      <c r="F14" s="20"/>
      <c r="G14" s="188"/>
      <c r="H14" s="43">
        <v>1</v>
      </c>
      <c r="I14" s="43">
        <v>1</v>
      </c>
      <c r="J14" s="189" t="s">
        <v>57</v>
      </c>
      <c r="K14" s="189" t="s">
        <v>57</v>
      </c>
      <c r="L14" s="189" t="s">
        <v>57</v>
      </c>
      <c r="M14" s="43">
        <v>1</v>
      </c>
      <c r="N14" s="42">
        <v>0</v>
      </c>
      <c r="O14" s="43">
        <v>1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67" t="s">
        <v>57</v>
      </c>
      <c r="AD14" s="43">
        <v>1</v>
      </c>
      <c r="AE14" s="67" t="s">
        <v>57</v>
      </c>
      <c r="AF14" s="67" t="s">
        <v>57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67" t="s">
        <v>57</v>
      </c>
      <c r="BH14" s="67" t="s">
        <v>57</v>
      </c>
      <c r="BI14" s="42">
        <v>0</v>
      </c>
      <c r="BJ14" s="67" t="s">
        <v>57</v>
      </c>
      <c r="BK14" s="42">
        <v>0</v>
      </c>
      <c r="BL14" s="43">
        <v>1</v>
      </c>
      <c r="BM14" s="42">
        <v>0</v>
      </c>
      <c r="BN14" s="67" t="s">
        <v>57</v>
      </c>
      <c r="BO14" s="43">
        <v>1</v>
      </c>
      <c r="BP14" s="43">
        <v>1</v>
      </c>
      <c r="BQ14" s="67" t="s">
        <v>57</v>
      </c>
      <c r="BR14" s="67" t="s">
        <v>57</v>
      </c>
      <c r="BS14" s="67" t="s">
        <v>57</v>
      </c>
      <c r="BT14" s="67" t="s">
        <v>57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67" t="s">
        <v>57</v>
      </c>
      <c r="CJ14" s="67" t="s">
        <v>57</v>
      </c>
      <c r="CK14" s="42">
        <v>0</v>
      </c>
      <c r="CL14" s="67" t="s">
        <v>57</v>
      </c>
      <c r="CM14" s="42">
        <v>0</v>
      </c>
      <c r="CN14" s="42">
        <v>0</v>
      </c>
      <c r="CO14" s="42">
        <v>0</v>
      </c>
      <c r="CP14" s="67" t="s">
        <v>57</v>
      </c>
      <c r="CQ14" s="67" t="s">
        <v>57</v>
      </c>
      <c r="CR14" s="42">
        <v>0</v>
      </c>
      <c r="CS14" s="67" t="s">
        <v>57</v>
      </c>
      <c r="CT14" s="43">
        <v>1</v>
      </c>
      <c r="CU14" s="42">
        <v>0</v>
      </c>
      <c r="CV14" s="67" t="s">
        <v>57</v>
      </c>
      <c r="CW14" s="67" t="s">
        <v>57</v>
      </c>
      <c r="CX14" s="67" t="s">
        <v>57</v>
      </c>
      <c r="CY14" s="42">
        <v>0</v>
      </c>
      <c r="CZ14" s="67" t="s">
        <v>57</v>
      </c>
      <c r="DA14" s="42">
        <v>0</v>
      </c>
      <c r="DB14" s="42">
        <v>0</v>
      </c>
      <c r="DC14" s="42">
        <v>0</v>
      </c>
      <c r="DD14" s="185" t="s">
        <v>57</v>
      </c>
      <c r="DE14" s="43">
        <v>1</v>
      </c>
      <c r="DF14" s="43">
        <v>1</v>
      </c>
      <c r="DG14" s="67" t="s">
        <v>57</v>
      </c>
      <c r="DH14" s="43">
        <v>1</v>
      </c>
      <c r="DI14" s="67" t="s">
        <v>57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67" t="s">
        <v>57</v>
      </c>
      <c r="DQ14" s="42">
        <v>0</v>
      </c>
      <c r="DR14" s="42">
        <v>0</v>
      </c>
      <c r="DS14" s="67" t="s">
        <v>57</v>
      </c>
      <c r="DT14" s="42">
        <v>0</v>
      </c>
      <c r="DU14" s="42">
        <v>0</v>
      </c>
      <c r="DV14" s="42">
        <v>0</v>
      </c>
      <c r="DW14" s="42">
        <v>0</v>
      </c>
      <c r="DX14" s="43">
        <v>1</v>
      </c>
      <c r="DY14" s="67" t="s">
        <v>57</v>
      </c>
      <c r="DZ14" s="67" t="s">
        <v>57</v>
      </c>
      <c r="EA14" s="67" t="s">
        <v>57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67" t="s">
        <v>57</v>
      </c>
      <c r="EO14" s="42">
        <v>0</v>
      </c>
      <c r="EP14" s="42">
        <v>0</v>
      </c>
      <c r="EQ14" s="43">
        <v>1</v>
      </c>
      <c r="ER14" s="43">
        <v>1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26</v>
      </c>
      <c r="FD14" s="210">
        <f t="shared" si="1"/>
        <v>0.44067796610169491</v>
      </c>
      <c r="FE14" s="101">
        <f t="shared" si="2"/>
        <v>25</v>
      </c>
      <c r="FF14" s="179"/>
      <c r="FG14" s="190"/>
      <c r="FH14" s="190"/>
      <c r="FI14" s="190"/>
      <c r="FJ14" s="190"/>
      <c r="FK14" s="202">
        <v>7792.4771305403383</v>
      </c>
      <c r="FL14" s="190"/>
      <c r="FM14" s="190"/>
      <c r="FN14" s="179"/>
    </row>
    <row r="15" spans="1:170" s="133" customFormat="1">
      <c r="A15" s="192" t="s">
        <v>168</v>
      </c>
      <c r="B15" s="129" t="s">
        <v>13</v>
      </c>
      <c r="C15" s="187"/>
      <c r="D15" s="187"/>
      <c r="E15" s="20"/>
      <c r="F15" s="21"/>
      <c r="G15" s="188"/>
      <c r="H15" s="55">
        <v>1</v>
      </c>
      <c r="I15" s="55">
        <v>1</v>
      </c>
      <c r="J15" s="189" t="s">
        <v>57</v>
      </c>
      <c r="K15" s="189" t="s">
        <v>57</v>
      </c>
      <c r="L15" s="189" t="s">
        <v>57</v>
      </c>
      <c r="M15" s="55">
        <v>1</v>
      </c>
      <c r="N15" s="56">
        <v>0</v>
      </c>
      <c r="O15" s="55">
        <v>1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67" t="s">
        <v>57</v>
      </c>
      <c r="AD15" s="55">
        <v>1</v>
      </c>
      <c r="AE15" s="67" t="s">
        <v>57</v>
      </c>
      <c r="AF15" s="67" t="s">
        <v>57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67" t="s">
        <v>57</v>
      </c>
      <c r="BH15" s="67" t="s">
        <v>57</v>
      </c>
      <c r="BI15" s="55">
        <v>1</v>
      </c>
      <c r="BJ15" s="67" t="s">
        <v>57</v>
      </c>
      <c r="BK15" s="55">
        <v>1</v>
      </c>
      <c r="BL15" s="55">
        <v>1</v>
      </c>
      <c r="BM15" s="55">
        <v>1</v>
      </c>
      <c r="BN15" s="67" t="s">
        <v>57</v>
      </c>
      <c r="BO15" s="55">
        <v>1</v>
      </c>
      <c r="BP15" s="55">
        <v>1</v>
      </c>
      <c r="BQ15" s="67" t="s">
        <v>57</v>
      </c>
      <c r="BR15" s="67" t="s">
        <v>57</v>
      </c>
      <c r="BS15" s="67" t="s">
        <v>57</v>
      </c>
      <c r="BT15" s="67" t="s">
        <v>57</v>
      </c>
      <c r="BU15" s="55">
        <v>1</v>
      </c>
      <c r="BV15" s="55">
        <v>1</v>
      </c>
      <c r="BW15" s="55">
        <v>1</v>
      </c>
      <c r="BX15" s="55">
        <v>1</v>
      </c>
      <c r="BY15" s="55">
        <v>1</v>
      </c>
      <c r="BZ15" s="55">
        <v>1</v>
      </c>
      <c r="CA15" s="55">
        <v>1</v>
      </c>
      <c r="CB15" s="185" t="s">
        <v>57</v>
      </c>
      <c r="CC15" s="55">
        <v>1</v>
      </c>
      <c r="CD15" s="56">
        <v>0</v>
      </c>
      <c r="CE15" s="56">
        <v>0</v>
      </c>
      <c r="CF15" s="56">
        <v>0</v>
      </c>
      <c r="CG15" s="55">
        <v>1</v>
      </c>
      <c r="CH15" s="56">
        <v>0</v>
      </c>
      <c r="CI15" s="67" t="s">
        <v>57</v>
      </c>
      <c r="CJ15" s="67" t="s">
        <v>57</v>
      </c>
      <c r="CK15" s="56">
        <v>0</v>
      </c>
      <c r="CL15" s="67" t="s">
        <v>57</v>
      </c>
      <c r="CM15" s="56">
        <v>0</v>
      </c>
      <c r="CN15" s="56">
        <v>0</v>
      </c>
      <c r="CO15" s="56">
        <v>0</v>
      </c>
      <c r="CP15" s="67" t="s">
        <v>57</v>
      </c>
      <c r="CQ15" s="67" t="s">
        <v>57</v>
      </c>
      <c r="CR15" s="55">
        <v>1</v>
      </c>
      <c r="CS15" s="67" t="s">
        <v>57</v>
      </c>
      <c r="CT15" s="55">
        <v>1</v>
      </c>
      <c r="CU15" s="55">
        <v>1</v>
      </c>
      <c r="CV15" s="67" t="s">
        <v>57</v>
      </c>
      <c r="CW15" s="67" t="s">
        <v>57</v>
      </c>
      <c r="CX15" s="67" t="s">
        <v>57</v>
      </c>
      <c r="CY15" s="55">
        <v>1</v>
      </c>
      <c r="CZ15" s="67" t="s">
        <v>57</v>
      </c>
      <c r="DA15" s="56">
        <v>0</v>
      </c>
      <c r="DB15" s="55">
        <v>1</v>
      </c>
      <c r="DC15" s="55">
        <v>1</v>
      </c>
      <c r="DD15" s="185" t="s">
        <v>57</v>
      </c>
      <c r="DE15" s="55">
        <v>1</v>
      </c>
      <c r="DF15" s="55">
        <v>1</v>
      </c>
      <c r="DG15" s="67" t="s">
        <v>57</v>
      </c>
      <c r="DH15" s="55">
        <v>1</v>
      </c>
      <c r="DI15" s="67" t="s">
        <v>57</v>
      </c>
      <c r="DJ15" s="55">
        <v>1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67" t="s">
        <v>57</v>
      </c>
      <c r="DQ15" s="55">
        <v>1</v>
      </c>
      <c r="DR15" s="56">
        <v>0</v>
      </c>
      <c r="DS15" s="67" t="s">
        <v>57</v>
      </c>
      <c r="DT15" s="55">
        <v>1</v>
      </c>
      <c r="DU15" s="56">
        <v>0</v>
      </c>
      <c r="DV15" s="55">
        <v>1</v>
      </c>
      <c r="DW15" s="56">
        <v>0</v>
      </c>
      <c r="DX15" s="55">
        <v>1</v>
      </c>
      <c r="DY15" s="67" t="s">
        <v>57</v>
      </c>
      <c r="DZ15" s="67" t="s">
        <v>57</v>
      </c>
      <c r="EA15" s="67" t="s">
        <v>57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67" t="s">
        <v>57</v>
      </c>
      <c r="EO15" s="55">
        <v>1</v>
      </c>
      <c r="EP15" s="55">
        <v>1</v>
      </c>
      <c r="EQ15" s="55">
        <v>1</v>
      </c>
      <c r="ER15" s="55">
        <v>1</v>
      </c>
      <c r="ES15" s="55">
        <v>1</v>
      </c>
      <c r="ET15" s="55">
        <v>1</v>
      </c>
      <c r="EU15" s="56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40</v>
      </c>
      <c r="FD15" s="210">
        <f t="shared" si="1"/>
        <v>0.67796610169491522</v>
      </c>
      <c r="FE15" s="101">
        <f t="shared" si="2"/>
        <v>5</v>
      </c>
      <c r="FF15" s="179"/>
      <c r="FG15" s="190"/>
      <c r="FH15" s="190"/>
      <c r="FI15" s="190"/>
      <c r="FJ15" s="190"/>
      <c r="FK15" s="202">
        <v>3004.7106715621103</v>
      </c>
      <c r="FL15" s="190"/>
      <c r="FM15" s="190"/>
      <c r="FN15" s="179"/>
    </row>
    <row r="16" spans="1:170" s="133" customFormat="1">
      <c r="A16" s="192" t="s">
        <v>169</v>
      </c>
      <c r="B16" s="129" t="s">
        <v>14</v>
      </c>
      <c r="C16" s="194"/>
      <c r="D16" s="194"/>
      <c r="E16" s="20"/>
      <c r="F16" s="20"/>
      <c r="G16" s="188"/>
      <c r="H16" s="43">
        <v>1</v>
      </c>
      <c r="I16" s="42">
        <v>0</v>
      </c>
      <c r="J16" s="189" t="s">
        <v>57</v>
      </c>
      <c r="K16" s="189" t="s">
        <v>57</v>
      </c>
      <c r="L16" s="189" t="s">
        <v>57</v>
      </c>
      <c r="M16" s="42">
        <v>0</v>
      </c>
      <c r="N16" s="43">
        <v>1</v>
      </c>
      <c r="O16" s="43">
        <v>1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7" t="s">
        <v>57</v>
      </c>
      <c r="AD16" s="42">
        <v>0</v>
      </c>
      <c r="AE16" s="67" t="s">
        <v>57</v>
      </c>
      <c r="AF16" s="67" t="s">
        <v>57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67" t="s">
        <v>57</v>
      </c>
      <c r="BH16" s="67" t="s">
        <v>57</v>
      </c>
      <c r="BI16" s="42">
        <v>0</v>
      </c>
      <c r="BJ16" s="67" t="s">
        <v>57</v>
      </c>
      <c r="BK16" s="42">
        <v>0</v>
      </c>
      <c r="BL16" s="42">
        <v>0</v>
      </c>
      <c r="BM16" s="42">
        <v>0</v>
      </c>
      <c r="BN16" s="67" t="s">
        <v>57</v>
      </c>
      <c r="BO16" s="43">
        <v>1</v>
      </c>
      <c r="BP16" s="43">
        <v>1</v>
      </c>
      <c r="BQ16" s="67" t="s">
        <v>57</v>
      </c>
      <c r="BR16" s="67" t="s">
        <v>57</v>
      </c>
      <c r="BS16" s="67" t="s">
        <v>57</v>
      </c>
      <c r="BT16" s="67" t="s">
        <v>57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42">
        <v>0</v>
      </c>
      <c r="CI16" s="67" t="s">
        <v>57</v>
      </c>
      <c r="CJ16" s="67" t="s">
        <v>57</v>
      </c>
      <c r="CK16" s="42">
        <v>0</v>
      </c>
      <c r="CL16" s="67" t="s">
        <v>57</v>
      </c>
      <c r="CM16" s="42">
        <v>0</v>
      </c>
      <c r="CN16" s="42">
        <v>0</v>
      </c>
      <c r="CO16" s="42">
        <v>0</v>
      </c>
      <c r="CP16" s="67" t="s">
        <v>57</v>
      </c>
      <c r="CQ16" s="67" t="s">
        <v>57</v>
      </c>
      <c r="CR16" s="42">
        <v>0</v>
      </c>
      <c r="CS16" s="67" t="s">
        <v>57</v>
      </c>
      <c r="CT16" s="43">
        <v>1</v>
      </c>
      <c r="CU16" s="42">
        <v>0</v>
      </c>
      <c r="CV16" s="67" t="s">
        <v>57</v>
      </c>
      <c r="CW16" s="67" t="s">
        <v>57</v>
      </c>
      <c r="CX16" s="67" t="s">
        <v>57</v>
      </c>
      <c r="CY16" s="42">
        <v>0</v>
      </c>
      <c r="CZ16" s="67" t="s">
        <v>57</v>
      </c>
      <c r="DA16" s="42">
        <v>0</v>
      </c>
      <c r="DB16" s="42">
        <v>0</v>
      </c>
      <c r="DC16" s="42">
        <v>0</v>
      </c>
      <c r="DD16" s="185" t="s">
        <v>57</v>
      </c>
      <c r="DE16" s="43">
        <v>1</v>
      </c>
      <c r="DF16" s="43">
        <v>1</v>
      </c>
      <c r="DG16" s="67" t="s">
        <v>57</v>
      </c>
      <c r="DH16" s="43">
        <v>1</v>
      </c>
      <c r="DI16" s="67" t="s">
        <v>57</v>
      </c>
      <c r="DJ16" s="42">
        <v>0</v>
      </c>
      <c r="DK16" s="42">
        <v>0</v>
      </c>
      <c r="DL16" s="43">
        <v>1</v>
      </c>
      <c r="DM16" s="42">
        <v>0</v>
      </c>
      <c r="DN16" s="42">
        <v>0</v>
      </c>
      <c r="DO16" s="42">
        <v>0</v>
      </c>
      <c r="DP16" s="67" t="s">
        <v>57</v>
      </c>
      <c r="DQ16" s="42">
        <v>0</v>
      </c>
      <c r="DR16" s="42">
        <v>0</v>
      </c>
      <c r="DS16" s="67" t="s">
        <v>57</v>
      </c>
      <c r="DT16" s="43">
        <v>1</v>
      </c>
      <c r="DU16" s="42">
        <v>0</v>
      </c>
      <c r="DV16" s="43">
        <v>1</v>
      </c>
      <c r="DW16" s="42">
        <v>0</v>
      </c>
      <c r="DX16" s="43">
        <v>1</v>
      </c>
      <c r="DY16" s="67" t="s">
        <v>57</v>
      </c>
      <c r="DZ16" s="67" t="s">
        <v>57</v>
      </c>
      <c r="EA16" s="67" t="s">
        <v>57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67" t="s">
        <v>57</v>
      </c>
      <c r="EO16" s="43">
        <v>1</v>
      </c>
      <c r="EP16" s="43">
        <v>1</v>
      </c>
      <c r="EQ16" s="43">
        <v>1</v>
      </c>
      <c r="ER16" s="42">
        <v>0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28</v>
      </c>
      <c r="FD16" s="210">
        <f t="shared" si="1"/>
        <v>0.47457627118644069</v>
      </c>
      <c r="FE16" s="101">
        <f t="shared" si="2"/>
        <v>22</v>
      </c>
      <c r="FF16" s="179"/>
      <c r="FG16" s="190"/>
      <c r="FH16" s="190"/>
      <c r="FI16" s="190"/>
      <c r="FJ16" s="190"/>
      <c r="FK16" s="202">
        <v>4334.6311716963928</v>
      </c>
      <c r="FL16" s="190"/>
      <c r="FM16" s="190"/>
      <c r="FN16" s="179"/>
    </row>
    <row r="17" spans="1:170" s="133" customFormat="1">
      <c r="A17" s="192" t="s">
        <v>170</v>
      </c>
      <c r="B17" s="129" t="s">
        <v>15</v>
      </c>
      <c r="C17" s="187"/>
      <c r="D17" s="194"/>
      <c r="E17" s="20"/>
      <c r="F17" s="20"/>
      <c r="G17" s="188"/>
      <c r="H17" s="43">
        <v>1</v>
      </c>
      <c r="I17" s="42">
        <v>0</v>
      </c>
      <c r="J17" s="189" t="s">
        <v>57</v>
      </c>
      <c r="K17" s="189" t="s">
        <v>57</v>
      </c>
      <c r="L17" s="189" t="s">
        <v>57</v>
      </c>
      <c r="M17" s="43">
        <v>1</v>
      </c>
      <c r="N17" s="43">
        <v>1</v>
      </c>
      <c r="O17" s="43">
        <v>1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67" t="s">
        <v>57</v>
      </c>
      <c r="AD17" s="43">
        <v>1</v>
      </c>
      <c r="AE17" s="67" t="s">
        <v>57</v>
      </c>
      <c r="AF17" s="67" t="s">
        <v>57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67" t="s">
        <v>57</v>
      </c>
      <c r="BH17" s="67" t="s">
        <v>57</v>
      </c>
      <c r="BI17" s="42">
        <v>0</v>
      </c>
      <c r="BJ17" s="67" t="s">
        <v>57</v>
      </c>
      <c r="BK17" s="43">
        <v>1</v>
      </c>
      <c r="BL17" s="43">
        <v>1</v>
      </c>
      <c r="BM17" s="42">
        <v>0</v>
      </c>
      <c r="BN17" s="67" t="s">
        <v>57</v>
      </c>
      <c r="BO17" s="43">
        <v>1</v>
      </c>
      <c r="BP17" s="43">
        <v>1</v>
      </c>
      <c r="BQ17" s="67" t="s">
        <v>57</v>
      </c>
      <c r="BR17" s="67" t="s">
        <v>57</v>
      </c>
      <c r="BS17" s="67" t="s">
        <v>57</v>
      </c>
      <c r="BT17" s="67" t="s">
        <v>57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42">
        <v>0</v>
      </c>
      <c r="CI17" s="67" t="s">
        <v>57</v>
      </c>
      <c r="CJ17" s="67" t="s">
        <v>57</v>
      </c>
      <c r="CK17" s="43">
        <v>1</v>
      </c>
      <c r="CL17" s="67" t="s">
        <v>57</v>
      </c>
      <c r="CM17" s="42">
        <v>0</v>
      </c>
      <c r="CN17" s="43">
        <v>1</v>
      </c>
      <c r="CO17" s="43">
        <v>1</v>
      </c>
      <c r="CP17" s="67" t="s">
        <v>57</v>
      </c>
      <c r="CQ17" s="67" t="s">
        <v>57</v>
      </c>
      <c r="CR17" s="43">
        <v>1</v>
      </c>
      <c r="CS17" s="67" t="s">
        <v>57</v>
      </c>
      <c r="CT17" s="43">
        <v>1</v>
      </c>
      <c r="CU17" s="43">
        <v>1</v>
      </c>
      <c r="CV17" s="67" t="s">
        <v>57</v>
      </c>
      <c r="CW17" s="67" t="s">
        <v>57</v>
      </c>
      <c r="CX17" s="67" t="s">
        <v>57</v>
      </c>
      <c r="CY17" s="42">
        <v>0</v>
      </c>
      <c r="CZ17" s="67" t="s">
        <v>57</v>
      </c>
      <c r="DA17" s="42">
        <v>0</v>
      </c>
      <c r="DB17" s="43">
        <v>1</v>
      </c>
      <c r="DC17" s="43">
        <v>1</v>
      </c>
      <c r="DD17" s="185" t="s">
        <v>57</v>
      </c>
      <c r="DE17" s="43">
        <v>1</v>
      </c>
      <c r="DF17" s="43">
        <v>1</v>
      </c>
      <c r="DG17" s="67" t="s">
        <v>57</v>
      </c>
      <c r="DH17" s="43">
        <v>1</v>
      </c>
      <c r="DI17" s="67" t="s">
        <v>57</v>
      </c>
      <c r="DJ17" s="43">
        <v>1</v>
      </c>
      <c r="DK17" s="42">
        <v>0</v>
      </c>
      <c r="DL17" s="42">
        <v>0</v>
      </c>
      <c r="DM17" s="43">
        <v>1</v>
      </c>
      <c r="DN17" s="43">
        <v>1</v>
      </c>
      <c r="DO17" s="43">
        <v>1</v>
      </c>
      <c r="DP17" s="67" t="s">
        <v>57</v>
      </c>
      <c r="DQ17" s="43">
        <v>1</v>
      </c>
      <c r="DR17" s="43">
        <v>1</v>
      </c>
      <c r="DS17" s="67" t="s">
        <v>57</v>
      </c>
      <c r="DT17" s="43">
        <v>1</v>
      </c>
      <c r="DU17" s="42">
        <v>0</v>
      </c>
      <c r="DV17" s="43">
        <v>1</v>
      </c>
      <c r="DW17" s="43">
        <v>1</v>
      </c>
      <c r="DX17" s="43">
        <v>1</v>
      </c>
      <c r="DY17" s="67" t="s">
        <v>57</v>
      </c>
      <c r="DZ17" s="67" t="s">
        <v>57</v>
      </c>
      <c r="EA17" s="67" t="s">
        <v>57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67" t="s">
        <v>57</v>
      </c>
      <c r="EO17" s="43">
        <v>1</v>
      </c>
      <c r="EP17" s="42">
        <v>0</v>
      </c>
      <c r="EQ17" s="42">
        <v>0</v>
      </c>
      <c r="ER17" s="42">
        <v>0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42</v>
      </c>
      <c r="FD17" s="210">
        <f t="shared" si="1"/>
        <v>0.71186440677966101</v>
      </c>
      <c r="FE17" s="101">
        <f t="shared" si="2"/>
        <v>4</v>
      </c>
      <c r="FF17" s="179"/>
      <c r="FG17" s="190"/>
      <c r="FH17" s="190"/>
      <c r="FI17" s="190"/>
      <c r="FJ17" s="190"/>
      <c r="FK17" s="202">
        <v>19501.849729362926</v>
      </c>
      <c r="FL17" s="190"/>
      <c r="FM17" s="190"/>
      <c r="FN17" s="179"/>
    </row>
    <row r="18" spans="1:170" s="133" customFormat="1">
      <c r="A18" s="192" t="s">
        <v>171</v>
      </c>
      <c r="B18" s="129" t="s">
        <v>16</v>
      </c>
      <c r="C18" s="187"/>
      <c r="D18" s="187"/>
      <c r="E18" s="195"/>
      <c r="F18" s="195"/>
      <c r="G18" s="188"/>
      <c r="H18" s="43">
        <v>1</v>
      </c>
      <c r="I18" s="43">
        <v>1</v>
      </c>
      <c r="J18" s="189" t="s">
        <v>57</v>
      </c>
      <c r="K18" s="189" t="s">
        <v>57</v>
      </c>
      <c r="L18" s="189" t="s">
        <v>57</v>
      </c>
      <c r="M18" s="43">
        <v>1</v>
      </c>
      <c r="N18" s="43">
        <v>1</v>
      </c>
      <c r="O18" s="43">
        <v>1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67" t="s">
        <v>57</v>
      </c>
      <c r="AD18" s="43">
        <v>1</v>
      </c>
      <c r="AE18" s="67" t="s">
        <v>57</v>
      </c>
      <c r="AF18" s="67" t="s">
        <v>57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67" t="s">
        <v>57</v>
      </c>
      <c r="BH18" s="67" t="s">
        <v>57</v>
      </c>
      <c r="BI18" s="42">
        <v>0</v>
      </c>
      <c r="BJ18" s="67" t="s">
        <v>57</v>
      </c>
      <c r="BK18" s="43">
        <v>1</v>
      </c>
      <c r="BL18" s="43">
        <v>1</v>
      </c>
      <c r="BM18" s="43">
        <v>1</v>
      </c>
      <c r="BN18" s="67" t="s">
        <v>57</v>
      </c>
      <c r="BO18" s="43">
        <v>1</v>
      </c>
      <c r="BP18" s="43">
        <v>1</v>
      </c>
      <c r="BQ18" s="67" t="s">
        <v>57</v>
      </c>
      <c r="BR18" s="67" t="s">
        <v>57</v>
      </c>
      <c r="BS18" s="67" t="s">
        <v>57</v>
      </c>
      <c r="BT18" s="67" t="s">
        <v>57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42">
        <v>0</v>
      </c>
      <c r="CI18" s="67" t="s">
        <v>57</v>
      </c>
      <c r="CJ18" s="67" t="s">
        <v>57</v>
      </c>
      <c r="CK18" s="42">
        <v>0</v>
      </c>
      <c r="CL18" s="67" t="s">
        <v>57</v>
      </c>
      <c r="CM18" s="42">
        <v>0</v>
      </c>
      <c r="CN18" s="42">
        <v>0</v>
      </c>
      <c r="CO18" s="42">
        <v>0</v>
      </c>
      <c r="CP18" s="67" t="s">
        <v>57</v>
      </c>
      <c r="CQ18" s="67" t="s">
        <v>57</v>
      </c>
      <c r="CR18" s="42">
        <v>0</v>
      </c>
      <c r="CS18" s="67" t="s">
        <v>57</v>
      </c>
      <c r="CT18" s="43">
        <v>1</v>
      </c>
      <c r="CU18" s="42">
        <v>0</v>
      </c>
      <c r="CV18" s="67" t="s">
        <v>57</v>
      </c>
      <c r="CW18" s="67" t="s">
        <v>57</v>
      </c>
      <c r="CX18" s="67" t="s">
        <v>57</v>
      </c>
      <c r="CY18" s="42">
        <v>0</v>
      </c>
      <c r="CZ18" s="67" t="s">
        <v>57</v>
      </c>
      <c r="DA18" s="42">
        <v>0</v>
      </c>
      <c r="DB18" s="43">
        <v>1</v>
      </c>
      <c r="DC18" s="42">
        <v>0</v>
      </c>
      <c r="DD18" s="185" t="s">
        <v>57</v>
      </c>
      <c r="DE18" s="43">
        <v>1</v>
      </c>
      <c r="DF18" s="43">
        <v>1</v>
      </c>
      <c r="DG18" s="67" t="s">
        <v>57</v>
      </c>
      <c r="DH18" s="43">
        <v>1</v>
      </c>
      <c r="DI18" s="67" t="s">
        <v>57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67" t="s">
        <v>57</v>
      </c>
      <c r="DQ18" s="43">
        <v>1</v>
      </c>
      <c r="DR18" s="43">
        <v>1</v>
      </c>
      <c r="DS18" s="67" t="s">
        <v>57</v>
      </c>
      <c r="DT18" s="43">
        <v>1</v>
      </c>
      <c r="DU18" s="43">
        <v>1</v>
      </c>
      <c r="DV18" s="43">
        <v>1</v>
      </c>
      <c r="DW18" s="43">
        <v>1</v>
      </c>
      <c r="DX18" s="43">
        <v>1</v>
      </c>
      <c r="DY18" s="67" t="s">
        <v>57</v>
      </c>
      <c r="DZ18" s="67" t="s">
        <v>57</v>
      </c>
      <c r="EA18" s="67" t="s">
        <v>57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67" t="s">
        <v>57</v>
      </c>
      <c r="EO18" s="42">
        <v>0</v>
      </c>
      <c r="EP18" s="43">
        <v>1</v>
      </c>
      <c r="EQ18" s="42">
        <v>0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37</v>
      </c>
      <c r="FD18" s="210">
        <f t="shared" si="1"/>
        <v>0.6271186440677966</v>
      </c>
      <c r="FE18" s="101">
        <f t="shared" si="2"/>
        <v>10</v>
      </c>
      <c r="FF18" s="179"/>
      <c r="FG18" s="190"/>
      <c r="FH18" s="190"/>
      <c r="FI18" s="190"/>
      <c r="FJ18" s="190"/>
      <c r="FK18" s="202">
        <v>43028.965835982992</v>
      </c>
      <c r="FL18" s="190"/>
      <c r="FM18" s="190"/>
      <c r="FN18" s="179"/>
    </row>
    <row r="19" spans="1:170" s="133" customFormat="1">
      <c r="A19" s="192" t="s">
        <v>172</v>
      </c>
      <c r="B19" s="129" t="s">
        <v>17</v>
      </c>
      <c r="C19" s="187"/>
      <c r="D19" s="187"/>
      <c r="E19" s="21"/>
      <c r="F19" s="21"/>
      <c r="G19" s="188"/>
      <c r="H19" s="43">
        <v>1</v>
      </c>
      <c r="I19" s="43">
        <v>1</v>
      </c>
      <c r="J19" s="189" t="s">
        <v>57</v>
      </c>
      <c r="K19" s="189" t="s">
        <v>57</v>
      </c>
      <c r="L19" s="189" t="s">
        <v>57</v>
      </c>
      <c r="M19" s="43">
        <v>1</v>
      </c>
      <c r="N19" s="42">
        <v>0</v>
      </c>
      <c r="O19" s="43">
        <v>1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67" t="s">
        <v>57</v>
      </c>
      <c r="AD19" s="43">
        <v>1</v>
      </c>
      <c r="AE19" s="67" t="s">
        <v>57</v>
      </c>
      <c r="AF19" s="67" t="s">
        <v>57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67" t="s">
        <v>57</v>
      </c>
      <c r="BH19" s="67" t="s">
        <v>57</v>
      </c>
      <c r="BI19" s="42">
        <v>0</v>
      </c>
      <c r="BJ19" s="67" t="s">
        <v>57</v>
      </c>
      <c r="BK19" s="42">
        <v>0</v>
      </c>
      <c r="BL19" s="42">
        <v>0</v>
      </c>
      <c r="BM19" s="42">
        <v>0</v>
      </c>
      <c r="BN19" s="67" t="s">
        <v>57</v>
      </c>
      <c r="BO19" s="43">
        <v>1</v>
      </c>
      <c r="BP19" s="43">
        <v>1</v>
      </c>
      <c r="BQ19" s="67" t="s">
        <v>57</v>
      </c>
      <c r="BR19" s="67" t="s">
        <v>57</v>
      </c>
      <c r="BS19" s="67" t="s">
        <v>57</v>
      </c>
      <c r="BT19" s="67" t="s">
        <v>57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3">
        <v>1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67" t="s">
        <v>57</v>
      </c>
      <c r="CJ19" s="67" t="s">
        <v>57</v>
      </c>
      <c r="CK19" s="42">
        <v>0</v>
      </c>
      <c r="CL19" s="67" t="s">
        <v>57</v>
      </c>
      <c r="CM19" s="42">
        <v>0</v>
      </c>
      <c r="CN19" s="42">
        <v>0</v>
      </c>
      <c r="CO19" s="42">
        <v>0</v>
      </c>
      <c r="CP19" s="67" t="s">
        <v>57</v>
      </c>
      <c r="CQ19" s="67" t="s">
        <v>57</v>
      </c>
      <c r="CR19" s="42">
        <v>0</v>
      </c>
      <c r="CS19" s="67" t="s">
        <v>57</v>
      </c>
      <c r="CT19" s="43">
        <v>1</v>
      </c>
      <c r="CU19" s="42">
        <v>0</v>
      </c>
      <c r="CV19" s="67" t="s">
        <v>57</v>
      </c>
      <c r="CW19" s="67" t="s">
        <v>57</v>
      </c>
      <c r="CX19" s="67" t="s">
        <v>57</v>
      </c>
      <c r="CY19" s="42">
        <v>0</v>
      </c>
      <c r="CZ19" s="67" t="s">
        <v>57</v>
      </c>
      <c r="DA19" s="42">
        <v>0</v>
      </c>
      <c r="DB19" s="42">
        <v>0</v>
      </c>
      <c r="DC19" s="42">
        <v>0</v>
      </c>
      <c r="DD19" s="185" t="s">
        <v>57</v>
      </c>
      <c r="DE19" s="43">
        <v>1</v>
      </c>
      <c r="DF19" s="43">
        <v>1</v>
      </c>
      <c r="DG19" s="67" t="s">
        <v>57</v>
      </c>
      <c r="DH19" s="43">
        <v>1</v>
      </c>
      <c r="DI19" s="67" t="s">
        <v>57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67" t="s">
        <v>57</v>
      </c>
      <c r="DQ19" s="43">
        <v>1</v>
      </c>
      <c r="DR19" s="42">
        <v>0</v>
      </c>
      <c r="DS19" s="67" t="s">
        <v>57</v>
      </c>
      <c r="DT19" s="42">
        <v>0</v>
      </c>
      <c r="DU19" s="42">
        <v>0</v>
      </c>
      <c r="DV19" s="42">
        <v>0</v>
      </c>
      <c r="DW19" s="42">
        <v>0</v>
      </c>
      <c r="DX19" s="43">
        <v>1</v>
      </c>
      <c r="DY19" s="67" t="s">
        <v>57</v>
      </c>
      <c r="DZ19" s="67" t="s">
        <v>57</v>
      </c>
      <c r="EA19" s="67" t="s">
        <v>57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67" t="s">
        <v>57</v>
      </c>
      <c r="EO19" s="42">
        <v>0</v>
      </c>
      <c r="EP19" s="43">
        <v>1</v>
      </c>
      <c r="EQ19" s="42">
        <v>0</v>
      </c>
      <c r="ER19" s="43">
        <v>1</v>
      </c>
      <c r="ES19" s="43">
        <v>1</v>
      </c>
      <c r="ET19" s="43">
        <v>1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25</v>
      </c>
      <c r="FD19" s="210">
        <f t="shared" si="1"/>
        <v>0.42372881355932202</v>
      </c>
      <c r="FE19" s="101">
        <f t="shared" si="2"/>
        <v>26</v>
      </c>
      <c r="FF19" s="179"/>
      <c r="FG19" s="190"/>
      <c r="FH19" s="190"/>
      <c r="FI19" s="190"/>
      <c r="FJ19" s="190"/>
      <c r="FK19" s="202">
        <v>18555.415995704694</v>
      </c>
      <c r="FL19" s="190"/>
      <c r="FM19" s="190"/>
      <c r="FN19" s="179"/>
    </row>
    <row r="20" spans="1:170" s="133" customFormat="1">
      <c r="A20" s="192" t="s">
        <v>173</v>
      </c>
      <c r="B20" s="129" t="s">
        <v>18</v>
      </c>
      <c r="C20" s="187"/>
      <c r="D20" s="187"/>
      <c r="E20" s="20"/>
      <c r="F20" s="20"/>
      <c r="G20" s="188"/>
      <c r="H20" s="42">
        <v>0</v>
      </c>
      <c r="I20" s="42">
        <v>0</v>
      </c>
      <c r="J20" s="189" t="s">
        <v>57</v>
      </c>
      <c r="K20" s="189" t="s">
        <v>57</v>
      </c>
      <c r="L20" s="189" t="s">
        <v>57</v>
      </c>
      <c r="M20" s="43">
        <v>1</v>
      </c>
      <c r="N20" s="42">
        <v>0</v>
      </c>
      <c r="O20" s="43">
        <v>1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67" t="s">
        <v>57</v>
      </c>
      <c r="AD20" s="43">
        <v>1</v>
      </c>
      <c r="AE20" s="67" t="s">
        <v>57</v>
      </c>
      <c r="AF20" s="67" t="s">
        <v>57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67" t="s">
        <v>57</v>
      </c>
      <c r="BH20" s="67" t="s">
        <v>57</v>
      </c>
      <c r="BI20" s="43">
        <v>1</v>
      </c>
      <c r="BJ20" s="67" t="s">
        <v>57</v>
      </c>
      <c r="BK20" s="42">
        <v>0</v>
      </c>
      <c r="BL20" s="43">
        <v>1</v>
      </c>
      <c r="BM20" s="43">
        <v>1</v>
      </c>
      <c r="BN20" s="67" t="s">
        <v>57</v>
      </c>
      <c r="BO20" s="43">
        <v>1</v>
      </c>
      <c r="BP20" s="43">
        <v>1</v>
      </c>
      <c r="BQ20" s="67" t="s">
        <v>57</v>
      </c>
      <c r="BR20" s="67" t="s">
        <v>57</v>
      </c>
      <c r="BS20" s="67" t="s">
        <v>57</v>
      </c>
      <c r="BT20" s="67" t="s">
        <v>57</v>
      </c>
      <c r="BU20" s="43">
        <v>1</v>
      </c>
      <c r="BV20" s="43">
        <v>1</v>
      </c>
      <c r="BW20" s="43">
        <v>1</v>
      </c>
      <c r="BX20" s="43">
        <v>1</v>
      </c>
      <c r="BY20" s="43">
        <v>1</v>
      </c>
      <c r="BZ20" s="43">
        <v>1</v>
      </c>
      <c r="CA20" s="43">
        <v>1</v>
      </c>
      <c r="CB20" s="185" t="s">
        <v>57</v>
      </c>
      <c r="CC20" s="43">
        <v>1</v>
      </c>
      <c r="CD20" s="43">
        <v>1</v>
      </c>
      <c r="CE20" s="42">
        <v>0</v>
      </c>
      <c r="CF20" s="42">
        <v>0</v>
      </c>
      <c r="CG20" s="43">
        <v>1</v>
      </c>
      <c r="CH20" s="42">
        <v>0</v>
      </c>
      <c r="CI20" s="67" t="s">
        <v>57</v>
      </c>
      <c r="CJ20" s="67" t="s">
        <v>57</v>
      </c>
      <c r="CK20" s="42">
        <v>0</v>
      </c>
      <c r="CL20" s="67" t="s">
        <v>57</v>
      </c>
      <c r="CM20" s="42">
        <v>0</v>
      </c>
      <c r="CN20" s="42">
        <v>0</v>
      </c>
      <c r="CO20" s="42">
        <v>0</v>
      </c>
      <c r="CP20" s="67" t="s">
        <v>57</v>
      </c>
      <c r="CQ20" s="67" t="s">
        <v>57</v>
      </c>
      <c r="CR20" s="42">
        <v>0</v>
      </c>
      <c r="CS20" s="67" t="s">
        <v>57</v>
      </c>
      <c r="CT20" s="43">
        <v>1</v>
      </c>
      <c r="CU20" s="42">
        <v>0</v>
      </c>
      <c r="CV20" s="67" t="s">
        <v>57</v>
      </c>
      <c r="CW20" s="67" t="s">
        <v>57</v>
      </c>
      <c r="CX20" s="67" t="s">
        <v>57</v>
      </c>
      <c r="CY20" s="42">
        <v>0</v>
      </c>
      <c r="CZ20" s="67" t="s">
        <v>57</v>
      </c>
      <c r="DA20" s="42">
        <v>0</v>
      </c>
      <c r="DB20" s="42">
        <v>0</v>
      </c>
      <c r="DC20" s="42">
        <v>0</v>
      </c>
      <c r="DD20" s="185" t="s">
        <v>57</v>
      </c>
      <c r="DE20" s="43">
        <v>1</v>
      </c>
      <c r="DF20" s="43">
        <v>1</v>
      </c>
      <c r="DG20" s="67" t="s">
        <v>57</v>
      </c>
      <c r="DH20" s="43">
        <v>1</v>
      </c>
      <c r="DI20" s="67" t="s">
        <v>57</v>
      </c>
      <c r="DJ20" s="43">
        <v>1</v>
      </c>
      <c r="DK20" s="42">
        <v>0</v>
      </c>
      <c r="DL20" s="43">
        <v>1</v>
      </c>
      <c r="DM20" s="43">
        <v>1</v>
      </c>
      <c r="DN20" s="43">
        <v>1</v>
      </c>
      <c r="DO20" s="42">
        <v>0</v>
      </c>
      <c r="DP20" s="67" t="s">
        <v>57</v>
      </c>
      <c r="DQ20" s="43">
        <v>1</v>
      </c>
      <c r="DR20" s="42">
        <v>0</v>
      </c>
      <c r="DS20" s="67" t="s">
        <v>57</v>
      </c>
      <c r="DT20" s="42">
        <v>0</v>
      </c>
      <c r="DU20" s="43">
        <v>1</v>
      </c>
      <c r="DV20" s="43">
        <v>1</v>
      </c>
      <c r="DW20" s="42">
        <v>0</v>
      </c>
      <c r="DX20" s="43">
        <v>1</v>
      </c>
      <c r="DY20" s="67" t="s">
        <v>57</v>
      </c>
      <c r="DZ20" s="67" t="s">
        <v>57</v>
      </c>
      <c r="EA20" s="67" t="s">
        <v>57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67" t="s">
        <v>57</v>
      </c>
      <c r="EO20" s="42">
        <v>0</v>
      </c>
      <c r="EP20" s="43">
        <v>1</v>
      </c>
      <c r="EQ20" s="42">
        <v>0</v>
      </c>
      <c r="ER20" s="42">
        <v>0</v>
      </c>
      <c r="ES20" s="42">
        <v>0</v>
      </c>
      <c r="ET20" s="43">
        <v>1</v>
      </c>
      <c r="EU20" s="42">
        <v>0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32</v>
      </c>
      <c r="FD20" s="210">
        <f t="shared" si="1"/>
        <v>0.5423728813559322</v>
      </c>
      <c r="FE20" s="101">
        <f t="shared" si="2"/>
        <v>19</v>
      </c>
      <c r="FF20" s="179"/>
      <c r="FG20" s="190"/>
      <c r="FH20" s="190"/>
      <c r="FI20" s="190"/>
      <c r="FJ20" s="190"/>
      <c r="FK20" s="202">
        <v>1868.052875048435</v>
      </c>
      <c r="FL20" s="190"/>
      <c r="FM20" s="190"/>
      <c r="FN20" s="179"/>
    </row>
    <row r="21" spans="1:170" s="133" customFormat="1">
      <c r="A21" s="192" t="s">
        <v>174</v>
      </c>
      <c r="B21" s="129" t="s">
        <v>19</v>
      </c>
      <c r="C21" s="187"/>
      <c r="D21" s="187"/>
      <c r="E21" s="21"/>
      <c r="F21" s="21"/>
      <c r="G21" s="188"/>
      <c r="H21" s="42">
        <v>0</v>
      </c>
      <c r="I21" s="42">
        <v>0</v>
      </c>
      <c r="J21" s="189" t="s">
        <v>57</v>
      </c>
      <c r="K21" s="189" t="s">
        <v>57</v>
      </c>
      <c r="L21" s="189" t="s">
        <v>57</v>
      </c>
      <c r="M21" s="43">
        <v>1</v>
      </c>
      <c r="N21" s="42">
        <v>0</v>
      </c>
      <c r="O21" s="43">
        <v>1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67" t="s">
        <v>57</v>
      </c>
      <c r="AD21" s="43">
        <v>1</v>
      </c>
      <c r="AE21" s="67" t="s">
        <v>57</v>
      </c>
      <c r="AF21" s="67" t="s">
        <v>57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67" t="s">
        <v>57</v>
      </c>
      <c r="BH21" s="67" t="s">
        <v>57</v>
      </c>
      <c r="BI21" s="43">
        <v>1</v>
      </c>
      <c r="BJ21" s="67" t="s">
        <v>57</v>
      </c>
      <c r="BK21" s="43">
        <v>1</v>
      </c>
      <c r="BL21" s="43">
        <v>1</v>
      </c>
      <c r="BM21" s="43">
        <v>1</v>
      </c>
      <c r="BN21" s="67" t="s">
        <v>57</v>
      </c>
      <c r="BO21" s="43">
        <v>1</v>
      </c>
      <c r="BP21" s="43">
        <v>1</v>
      </c>
      <c r="BQ21" s="67" t="s">
        <v>57</v>
      </c>
      <c r="BR21" s="67" t="s">
        <v>57</v>
      </c>
      <c r="BS21" s="67" t="s">
        <v>57</v>
      </c>
      <c r="BT21" s="67" t="s">
        <v>57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43">
        <v>1</v>
      </c>
      <c r="CI21" s="67" t="s">
        <v>57</v>
      </c>
      <c r="CJ21" s="67" t="s">
        <v>57</v>
      </c>
      <c r="CK21" s="43">
        <v>1</v>
      </c>
      <c r="CL21" s="67" t="s">
        <v>57</v>
      </c>
      <c r="CM21" s="42">
        <v>0</v>
      </c>
      <c r="CN21" s="43">
        <v>1</v>
      </c>
      <c r="CO21" s="42">
        <v>0</v>
      </c>
      <c r="CP21" s="67" t="s">
        <v>57</v>
      </c>
      <c r="CQ21" s="67" t="s">
        <v>57</v>
      </c>
      <c r="CR21" s="42">
        <v>0</v>
      </c>
      <c r="CS21" s="67" t="s">
        <v>57</v>
      </c>
      <c r="CT21" s="43">
        <v>1</v>
      </c>
      <c r="CU21" s="43">
        <v>1</v>
      </c>
      <c r="CV21" s="67" t="s">
        <v>57</v>
      </c>
      <c r="CW21" s="67" t="s">
        <v>57</v>
      </c>
      <c r="CX21" s="67" t="s">
        <v>57</v>
      </c>
      <c r="CY21" s="42">
        <v>0</v>
      </c>
      <c r="CZ21" s="67" t="s">
        <v>57</v>
      </c>
      <c r="DA21" s="42">
        <v>0</v>
      </c>
      <c r="DB21" s="42">
        <v>0</v>
      </c>
      <c r="DC21" s="42">
        <v>0</v>
      </c>
      <c r="DD21" s="185" t="s">
        <v>57</v>
      </c>
      <c r="DE21" s="43">
        <v>1</v>
      </c>
      <c r="DF21" s="43">
        <v>1</v>
      </c>
      <c r="DG21" s="67" t="s">
        <v>57</v>
      </c>
      <c r="DH21" s="43">
        <v>1</v>
      </c>
      <c r="DI21" s="67" t="s">
        <v>57</v>
      </c>
      <c r="DJ21" s="42">
        <v>0</v>
      </c>
      <c r="DK21" s="42">
        <v>0</v>
      </c>
      <c r="DL21" s="42">
        <v>0</v>
      </c>
      <c r="DM21" s="43">
        <v>1</v>
      </c>
      <c r="DN21" s="42">
        <v>0</v>
      </c>
      <c r="DO21" s="42">
        <v>0</v>
      </c>
      <c r="DP21" s="67" t="s">
        <v>57</v>
      </c>
      <c r="DQ21" s="42">
        <v>0</v>
      </c>
      <c r="DR21" s="42">
        <v>0</v>
      </c>
      <c r="DS21" s="67" t="s">
        <v>57</v>
      </c>
      <c r="DT21" s="43">
        <v>1</v>
      </c>
      <c r="DU21" s="42">
        <v>0</v>
      </c>
      <c r="DV21" s="42">
        <v>0</v>
      </c>
      <c r="DW21" s="42">
        <v>0</v>
      </c>
      <c r="DX21" s="43">
        <v>1</v>
      </c>
      <c r="DY21" s="67" t="s">
        <v>57</v>
      </c>
      <c r="DZ21" s="67" t="s">
        <v>57</v>
      </c>
      <c r="EA21" s="67" t="s">
        <v>57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67" t="s">
        <v>57</v>
      </c>
      <c r="EO21" s="43">
        <v>1</v>
      </c>
      <c r="EP21" s="43">
        <v>1</v>
      </c>
      <c r="EQ21" s="42">
        <v>0</v>
      </c>
      <c r="ER21" s="43">
        <v>1</v>
      </c>
      <c r="ES21" s="43">
        <v>1</v>
      </c>
      <c r="ET21" s="43">
        <v>1</v>
      </c>
      <c r="EU21" s="43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36</v>
      </c>
      <c r="FD21" s="210">
        <f t="shared" si="1"/>
        <v>0.61016949152542377</v>
      </c>
      <c r="FE21" s="101">
        <f t="shared" si="2"/>
        <v>12</v>
      </c>
      <c r="FF21" s="179"/>
      <c r="FG21" s="190"/>
      <c r="FH21" s="190"/>
      <c r="FI21" s="190"/>
      <c r="FJ21" s="190"/>
      <c r="FK21" s="202">
        <v>7018.9653449830585</v>
      </c>
      <c r="FL21" s="190"/>
      <c r="FM21" s="190"/>
      <c r="FN21" s="179"/>
    </row>
    <row r="22" spans="1:170" s="133" customFormat="1">
      <c r="A22" s="192" t="s">
        <v>175</v>
      </c>
      <c r="B22" s="129" t="s">
        <v>20</v>
      </c>
      <c r="C22" s="187"/>
      <c r="D22" s="187"/>
      <c r="E22" s="20"/>
      <c r="F22" s="21"/>
      <c r="G22" s="188"/>
      <c r="H22" s="43">
        <v>1</v>
      </c>
      <c r="I22" s="43">
        <v>1</v>
      </c>
      <c r="J22" s="189" t="s">
        <v>57</v>
      </c>
      <c r="K22" s="189" t="s">
        <v>57</v>
      </c>
      <c r="L22" s="189" t="s">
        <v>57</v>
      </c>
      <c r="M22" s="43">
        <v>1</v>
      </c>
      <c r="N22" s="42">
        <v>0</v>
      </c>
      <c r="O22" s="43">
        <v>1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67" t="s">
        <v>57</v>
      </c>
      <c r="AD22" s="43">
        <v>1</v>
      </c>
      <c r="AE22" s="67" t="s">
        <v>57</v>
      </c>
      <c r="AF22" s="67" t="s">
        <v>57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67" t="s">
        <v>57</v>
      </c>
      <c r="BH22" s="67" t="s">
        <v>57</v>
      </c>
      <c r="BI22" s="43">
        <v>1</v>
      </c>
      <c r="BJ22" s="67" t="s">
        <v>57</v>
      </c>
      <c r="BK22" s="43">
        <v>1</v>
      </c>
      <c r="BL22" s="43">
        <v>1</v>
      </c>
      <c r="BM22" s="43">
        <v>1</v>
      </c>
      <c r="BN22" s="67" t="s">
        <v>57</v>
      </c>
      <c r="BO22" s="43">
        <v>1</v>
      </c>
      <c r="BP22" s="43">
        <v>1</v>
      </c>
      <c r="BQ22" s="67" t="s">
        <v>57</v>
      </c>
      <c r="BR22" s="67" t="s">
        <v>57</v>
      </c>
      <c r="BS22" s="67" t="s">
        <v>57</v>
      </c>
      <c r="BT22" s="67" t="s">
        <v>57</v>
      </c>
      <c r="BU22" s="43">
        <v>1</v>
      </c>
      <c r="BV22" s="43">
        <v>1</v>
      </c>
      <c r="BW22" s="43">
        <v>1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2">
        <v>0</v>
      </c>
      <c r="CF22" s="42">
        <v>0</v>
      </c>
      <c r="CG22" s="42">
        <v>0</v>
      </c>
      <c r="CH22" s="43">
        <v>1</v>
      </c>
      <c r="CI22" s="67" t="s">
        <v>57</v>
      </c>
      <c r="CJ22" s="67" t="s">
        <v>57</v>
      </c>
      <c r="CK22" s="42">
        <v>0</v>
      </c>
      <c r="CL22" s="67" t="s">
        <v>57</v>
      </c>
      <c r="CM22" s="42">
        <v>0</v>
      </c>
      <c r="CN22" s="42">
        <v>0</v>
      </c>
      <c r="CO22" s="42">
        <v>0</v>
      </c>
      <c r="CP22" s="67" t="s">
        <v>57</v>
      </c>
      <c r="CQ22" s="67" t="s">
        <v>57</v>
      </c>
      <c r="CR22" s="42">
        <v>0</v>
      </c>
      <c r="CS22" s="67" t="s">
        <v>57</v>
      </c>
      <c r="CT22" s="43">
        <v>1</v>
      </c>
      <c r="CU22" s="43">
        <v>1</v>
      </c>
      <c r="CV22" s="67" t="s">
        <v>57</v>
      </c>
      <c r="CW22" s="67" t="s">
        <v>57</v>
      </c>
      <c r="CX22" s="67" t="s">
        <v>57</v>
      </c>
      <c r="CY22" s="42">
        <v>0</v>
      </c>
      <c r="CZ22" s="67" t="s">
        <v>57</v>
      </c>
      <c r="DA22" s="42">
        <v>0</v>
      </c>
      <c r="DB22" s="43">
        <v>1</v>
      </c>
      <c r="DC22" s="42">
        <v>0</v>
      </c>
      <c r="DD22" s="185" t="s">
        <v>57</v>
      </c>
      <c r="DE22" s="43">
        <v>1</v>
      </c>
      <c r="DF22" s="43">
        <v>1</v>
      </c>
      <c r="DG22" s="67" t="s">
        <v>57</v>
      </c>
      <c r="DH22" s="42">
        <v>0</v>
      </c>
      <c r="DI22" s="67" t="s">
        <v>57</v>
      </c>
      <c r="DJ22" s="42">
        <v>0</v>
      </c>
      <c r="DK22" s="42">
        <v>0</v>
      </c>
      <c r="DL22" s="43">
        <v>1</v>
      </c>
      <c r="DM22" s="42">
        <v>0</v>
      </c>
      <c r="DN22" s="42">
        <v>0</v>
      </c>
      <c r="DO22" s="42">
        <v>0</v>
      </c>
      <c r="DP22" s="67" t="s">
        <v>57</v>
      </c>
      <c r="DQ22" s="43">
        <v>1</v>
      </c>
      <c r="DR22" s="43">
        <v>1</v>
      </c>
      <c r="DS22" s="67" t="s">
        <v>57</v>
      </c>
      <c r="DT22" s="43">
        <v>1</v>
      </c>
      <c r="DU22" s="43">
        <v>1</v>
      </c>
      <c r="DV22" s="43">
        <v>1</v>
      </c>
      <c r="DW22" s="43">
        <v>1</v>
      </c>
      <c r="DX22" s="43">
        <v>1</v>
      </c>
      <c r="DY22" s="67" t="s">
        <v>57</v>
      </c>
      <c r="DZ22" s="67" t="s">
        <v>57</v>
      </c>
      <c r="EA22" s="67" t="s">
        <v>57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67" t="s">
        <v>57</v>
      </c>
      <c r="EO22" s="43">
        <v>1</v>
      </c>
      <c r="EP22" s="43">
        <v>1</v>
      </c>
      <c r="EQ22" s="42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37</v>
      </c>
      <c r="FD22" s="210">
        <f t="shared" si="1"/>
        <v>0.6271186440677966</v>
      </c>
      <c r="FE22" s="101">
        <f t="shared" si="2"/>
        <v>10</v>
      </c>
      <c r="FF22" s="179"/>
      <c r="FG22" s="190"/>
      <c r="FH22" s="190"/>
      <c r="FI22" s="190"/>
      <c r="FJ22" s="190"/>
      <c r="FK22" s="202">
        <v>51598.360005739014</v>
      </c>
      <c r="FL22" s="190"/>
      <c r="FM22" s="190"/>
      <c r="FN22" s="179"/>
    </row>
    <row r="23" spans="1:170" s="133" customFormat="1">
      <c r="A23" s="192" t="s">
        <v>176</v>
      </c>
      <c r="B23" s="129" t="s">
        <v>21</v>
      </c>
      <c r="C23" s="187"/>
      <c r="D23" s="187"/>
      <c r="E23" s="20"/>
      <c r="F23" s="21"/>
      <c r="G23" s="188"/>
      <c r="H23" s="43">
        <v>1</v>
      </c>
      <c r="I23" s="43">
        <v>1</v>
      </c>
      <c r="J23" s="189" t="s">
        <v>57</v>
      </c>
      <c r="K23" s="189" t="s">
        <v>57</v>
      </c>
      <c r="L23" s="189" t="s">
        <v>57</v>
      </c>
      <c r="M23" s="43">
        <v>1</v>
      </c>
      <c r="N23" s="42">
        <v>1</v>
      </c>
      <c r="O23" s="43">
        <v>1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67" t="s">
        <v>57</v>
      </c>
      <c r="AD23" s="43">
        <v>1</v>
      </c>
      <c r="AE23" s="67" t="s">
        <v>57</v>
      </c>
      <c r="AF23" s="67" t="s">
        <v>57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67" t="s">
        <v>57</v>
      </c>
      <c r="BH23" s="67" t="s">
        <v>57</v>
      </c>
      <c r="BI23" s="43">
        <v>1</v>
      </c>
      <c r="BJ23" s="67" t="s">
        <v>57</v>
      </c>
      <c r="BK23" s="43">
        <v>1</v>
      </c>
      <c r="BL23" s="43">
        <v>1</v>
      </c>
      <c r="BM23" s="43">
        <v>1</v>
      </c>
      <c r="BN23" s="67" t="s">
        <v>57</v>
      </c>
      <c r="BO23" s="43">
        <v>1</v>
      </c>
      <c r="BP23" s="43">
        <v>1</v>
      </c>
      <c r="BQ23" s="67" t="s">
        <v>57</v>
      </c>
      <c r="BR23" s="67" t="s">
        <v>57</v>
      </c>
      <c r="BS23" s="67" t="s">
        <v>57</v>
      </c>
      <c r="BT23" s="67" t="s">
        <v>57</v>
      </c>
      <c r="BU23" s="43">
        <v>1</v>
      </c>
      <c r="BV23" s="43">
        <v>1</v>
      </c>
      <c r="BW23" s="43">
        <v>1</v>
      </c>
      <c r="BX23" s="43">
        <v>1</v>
      </c>
      <c r="BY23" s="42">
        <v>0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67" t="s">
        <v>57</v>
      </c>
      <c r="CJ23" s="67" t="s">
        <v>57</v>
      </c>
      <c r="CK23" s="42">
        <v>0</v>
      </c>
      <c r="CL23" s="67" t="s">
        <v>57</v>
      </c>
      <c r="CM23" s="42">
        <v>0</v>
      </c>
      <c r="CN23" s="42">
        <v>0</v>
      </c>
      <c r="CO23" s="42">
        <v>0</v>
      </c>
      <c r="CP23" s="67" t="s">
        <v>57</v>
      </c>
      <c r="CQ23" s="67" t="s">
        <v>57</v>
      </c>
      <c r="CR23" s="42">
        <v>0</v>
      </c>
      <c r="CS23" s="67" t="s">
        <v>57</v>
      </c>
      <c r="CT23" s="43">
        <v>1</v>
      </c>
      <c r="CU23" s="42">
        <v>0</v>
      </c>
      <c r="CV23" s="67" t="s">
        <v>57</v>
      </c>
      <c r="CW23" s="67" t="s">
        <v>57</v>
      </c>
      <c r="CX23" s="67" t="s">
        <v>57</v>
      </c>
      <c r="CY23" s="42">
        <v>0</v>
      </c>
      <c r="CZ23" s="67" t="s">
        <v>57</v>
      </c>
      <c r="DA23" s="42">
        <v>0</v>
      </c>
      <c r="DB23" s="42">
        <v>0</v>
      </c>
      <c r="DC23" s="42">
        <v>0</v>
      </c>
      <c r="DD23" s="185" t="s">
        <v>57</v>
      </c>
      <c r="DE23" s="43">
        <v>1</v>
      </c>
      <c r="DF23" s="43">
        <v>1</v>
      </c>
      <c r="DG23" s="67" t="s">
        <v>57</v>
      </c>
      <c r="DH23" s="42">
        <v>0</v>
      </c>
      <c r="DI23" s="67" t="s">
        <v>57</v>
      </c>
      <c r="DJ23" s="43">
        <v>1</v>
      </c>
      <c r="DK23" s="43">
        <v>1</v>
      </c>
      <c r="DL23" s="43">
        <v>1</v>
      </c>
      <c r="DM23" s="43">
        <v>1</v>
      </c>
      <c r="DN23" s="42">
        <v>0</v>
      </c>
      <c r="DO23" s="42">
        <v>0</v>
      </c>
      <c r="DP23" s="67" t="s">
        <v>57</v>
      </c>
      <c r="DQ23" s="43">
        <v>1</v>
      </c>
      <c r="DR23" s="43">
        <v>1</v>
      </c>
      <c r="DS23" s="67" t="s">
        <v>57</v>
      </c>
      <c r="DT23" s="43">
        <v>1</v>
      </c>
      <c r="DU23" s="42">
        <v>0</v>
      </c>
      <c r="DV23" s="42">
        <v>0</v>
      </c>
      <c r="DW23" s="42">
        <v>0</v>
      </c>
      <c r="DX23" s="43">
        <v>1</v>
      </c>
      <c r="DY23" s="67" t="s">
        <v>57</v>
      </c>
      <c r="DZ23" s="67" t="s">
        <v>57</v>
      </c>
      <c r="EA23" s="67" t="s">
        <v>57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67" t="s">
        <v>57</v>
      </c>
      <c r="EO23" s="42">
        <v>0</v>
      </c>
      <c r="EP23" s="42">
        <v>0</v>
      </c>
      <c r="EQ23" s="42">
        <v>0</v>
      </c>
      <c r="ER23" s="43">
        <v>1</v>
      </c>
      <c r="ES23" s="43">
        <v>1</v>
      </c>
      <c r="ET23" s="43">
        <v>1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34</v>
      </c>
      <c r="FD23" s="210">
        <f t="shared" si="1"/>
        <v>0.57627118644067798</v>
      </c>
      <c r="FE23" s="101">
        <f t="shared" si="2"/>
        <v>14</v>
      </c>
      <c r="FF23" s="179"/>
      <c r="FG23" s="190"/>
      <c r="FH23" s="190"/>
      <c r="FI23" s="190"/>
      <c r="FJ23" s="190"/>
      <c r="FK23" s="202">
        <v>6764.6488843482184</v>
      </c>
      <c r="FL23" s="190"/>
      <c r="FM23" s="190"/>
      <c r="FN23" s="179"/>
    </row>
    <row r="24" spans="1:170" s="133" customFormat="1">
      <c r="A24" s="192" t="s">
        <v>177</v>
      </c>
      <c r="B24" s="129" t="s">
        <v>22</v>
      </c>
      <c r="C24" s="187"/>
      <c r="D24" s="187"/>
      <c r="E24" s="20"/>
      <c r="F24" s="21"/>
      <c r="G24" s="188"/>
      <c r="H24" s="43">
        <v>1</v>
      </c>
      <c r="I24" s="43">
        <v>1</v>
      </c>
      <c r="J24" s="189" t="s">
        <v>57</v>
      </c>
      <c r="K24" s="189" t="s">
        <v>57</v>
      </c>
      <c r="L24" s="189" t="s">
        <v>57</v>
      </c>
      <c r="M24" s="43">
        <v>1</v>
      </c>
      <c r="N24" s="42">
        <v>0</v>
      </c>
      <c r="O24" s="43">
        <v>1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67" t="s">
        <v>57</v>
      </c>
      <c r="AD24" s="43">
        <v>1</v>
      </c>
      <c r="AE24" s="67" t="s">
        <v>57</v>
      </c>
      <c r="AF24" s="67" t="s">
        <v>57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67" t="s">
        <v>57</v>
      </c>
      <c r="BH24" s="67" t="s">
        <v>57</v>
      </c>
      <c r="BI24" s="43">
        <v>1</v>
      </c>
      <c r="BJ24" s="67" t="s">
        <v>57</v>
      </c>
      <c r="BK24" s="43">
        <v>1</v>
      </c>
      <c r="BL24" s="43">
        <v>1</v>
      </c>
      <c r="BM24" s="43">
        <v>1</v>
      </c>
      <c r="BN24" s="67" t="s">
        <v>57</v>
      </c>
      <c r="BO24" s="43">
        <v>1</v>
      </c>
      <c r="BP24" s="43">
        <v>1</v>
      </c>
      <c r="BQ24" s="67" t="s">
        <v>57</v>
      </c>
      <c r="BR24" s="67" t="s">
        <v>57</v>
      </c>
      <c r="BS24" s="67" t="s">
        <v>57</v>
      </c>
      <c r="BT24" s="67" t="s">
        <v>57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3">
        <v>1</v>
      </c>
      <c r="CF24" s="43">
        <v>1</v>
      </c>
      <c r="CG24" s="43">
        <v>1</v>
      </c>
      <c r="CH24" s="43">
        <v>1</v>
      </c>
      <c r="CI24" s="67" t="s">
        <v>57</v>
      </c>
      <c r="CJ24" s="67" t="s">
        <v>57</v>
      </c>
      <c r="CK24" s="42">
        <v>0</v>
      </c>
      <c r="CL24" s="67" t="s">
        <v>57</v>
      </c>
      <c r="CM24" s="42">
        <v>0</v>
      </c>
      <c r="CN24" s="43">
        <v>1</v>
      </c>
      <c r="CO24" s="43">
        <v>1</v>
      </c>
      <c r="CP24" s="67" t="s">
        <v>57</v>
      </c>
      <c r="CQ24" s="67" t="s">
        <v>57</v>
      </c>
      <c r="CR24" s="42">
        <v>0</v>
      </c>
      <c r="CS24" s="67" t="s">
        <v>57</v>
      </c>
      <c r="CT24" s="43">
        <v>1</v>
      </c>
      <c r="CU24" s="43">
        <v>1</v>
      </c>
      <c r="CV24" s="67" t="s">
        <v>57</v>
      </c>
      <c r="CW24" s="67" t="s">
        <v>57</v>
      </c>
      <c r="CX24" s="67" t="s">
        <v>57</v>
      </c>
      <c r="CY24" s="42">
        <v>0</v>
      </c>
      <c r="CZ24" s="67" t="s">
        <v>57</v>
      </c>
      <c r="DA24" s="42">
        <v>0</v>
      </c>
      <c r="DB24" s="42">
        <v>0</v>
      </c>
      <c r="DC24" s="43">
        <v>1</v>
      </c>
      <c r="DD24" s="185" t="s">
        <v>57</v>
      </c>
      <c r="DE24" s="43">
        <v>1</v>
      </c>
      <c r="DF24" s="43">
        <v>1</v>
      </c>
      <c r="DG24" s="67" t="s">
        <v>57</v>
      </c>
      <c r="DH24" s="43">
        <v>1</v>
      </c>
      <c r="DI24" s="67" t="s">
        <v>57</v>
      </c>
      <c r="DJ24" s="43">
        <v>1</v>
      </c>
      <c r="DK24" s="42">
        <v>0</v>
      </c>
      <c r="DL24" s="43">
        <v>1</v>
      </c>
      <c r="DM24" s="43">
        <v>1</v>
      </c>
      <c r="DN24" s="43">
        <v>1</v>
      </c>
      <c r="DO24" s="42">
        <v>0</v>
      </c>
      <c r="DP24" s="67" t="s">
        <v>57</v>
      </c>
      <c r="DQ24" s="43">
        <v>1</v>
      </c>
      <c r="DR24" s="43">
        <v>1</v>
      </c>
      <c r="DS24" s="67" t="s">
        <v>57</v>
      </c>
      <c r="DT24" s="43">
        <v>1</v>
      </c>
      <c r="DU24" s="43">
        <v>1</v>
      </c>
      <c r="DV24" s="43">
        <v>1</v>
      </c>
      <c r="DW24" s="42">
        <v>0</v>
      </c>
      <c r="DX24" s="43">
        <v>1</v>
      </c>
      <c r="DY24" s="67" t="s">
        <v>57</v>
      </c>
      <c r="DZ24" s="67" t="s">
        <v>57</v>
      </c>
      <c r="EA24" s="67" t="s">
        <v>57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67" t="s">
        <v>57</v>
      </c>
      <c r="EO24" s="43">
        <v>1</v>
      </c>
      <c r="EP24" s="43">
        <v>1</v>
      </c>
      <c r="EQ24" s="43">
        <v>1</v>
      </c>
      <c r="ER24" s="43">
        <v>1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49</v>
      </c>
      <c r="FD24" s="210">
        <f t="shared" si="1"/>
        <v>0.83050847457627119</v>
      </c>
      <c r="FE24" s="101">
        <f t="shared" si="2"/>
        <v>2</v>
      </c>
      <c r="FF24" s="179"/>
      <c r="FG24" s="190"/>
      <c r="FH24" s="190"/>
      <c r="FI24" s="190"/>
      <c r="FJ24" s="190"/>
      <c r="FK24" s="202">
        <v>7689.9446822887785</v>
      </c>
      <c r="FL24" s="190"/>
      <c r="FM24" s="190"/>
      <c r="FN24" s="179"/>
    </row>
    <row r="25" spans="1:170" s="133" customFormat="1">
      <c r="A25" s="192" t="s">
        <v>178</v>
      </c>
      <c r="B25" s="129" t="s">
        <v>23</v>
      </c>
      <c r="C25" s="187"/>
      <c r="D25" s="187"/>
      <c r="E25" s="20"/>
      <c r="F25" s="20"/>
      <c r="G25" s="188"/>
      <c r="H25" s="42">
        <v>0</v>
      </c>
      <c r="I25" s="42">
        <v>0</v>
      </c>
      <c r="J25" s="189" t="s">
        <v>57</v>
      </c>
      <c r="K25" s="189" t="s">
        <v>57</v>
      </c>
      <c r="L25" s="189" t="s">
        <v>57</v>
      </c>
      <c r="M25" s="43">
        <v>1</v>
      </c>
      <c r="N25" s="42">
        <v>0</v>
      </c>
      <c r="O25" s="43">
        <v>1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67" t="s">
        <v>57</v>
      </c>
      <c r="AD25" s="43">
        <v>1</v>
      </c>
      <c r="AE25" s="67" t="s">
        <v>57</v>
      </c>
      <c r="AF25" s="67" t="s">
        <v>57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67" t="s">
        <v>57</v>
      </c>
      <c r="BH25" s="67" t="s">
        <v>57</v>
      </c>
      <c r="BI25" s="42">
        <v>0</v>
      </c>
      <c r="BJ25" s="67" t="s">
        <v>57</v>
      </c>
      <c r="BK25" s="42">
        <v>0</v>
      </c>
      <c r="BL25" s="43">
        <v>1</v>
      </c>
      <c r="BM25" s="42">
        <v>0</v>
      </c>
      <c r="BN25" s="67" t="s">
        <v>57</v>
      </c>
      <c r="BO25" s="43">
        <v>1</v>
      </c>
      <c r="BP25" s="43">
        <v>1</v>
      </c>
      <c r="BQ25" s="67" t="s">
        <v>57</v>
      </c>
      <c r="BR25" s="67" t="s">
        <v>57</v>
      </c>
      <c r="BS25" s="67" t="s">
        <v>57</v>
      </c>
      <c r="BT25" s="67" t="s">
        <v>57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67" t="s">
        <v>57</v>
      </c>
      <c r="CJ25" s="67" t="s">
        <v>57</v>
      </c>
      <c r="CK25" s="42">
        <v>0</v>
      </c>
      <c r="CL25" s="67" t="s">
        <v>57</v>
      </c>
      <c r="CM25" s="42">
        <v>0</v>
      </c>
      <c r="CN25" s="42">
        <v>0</v>
      </c>
      <c r="CO25" s="42">
        <v>0</v>
      </c>
      <c r="CP25" s="67" t="s">
        <v>57</v>
      </c>
      <c r="CQ25" s="67" t="s">
        <v>57</v>
      </c>
      <c r="CR25" s="42">
        <v>0</v>
      </c>
      <c r="CS25" s="67" t="s">
        <v>57</v>
      </c>
      <c r="CT25" s="43">
        <v>1</v>
      </c>
      <c r="CU25" s="42">
        <v>0</v>
      </c>
      <c r="CV25" s="67" t="s">
        <v>57</v>
      </c>
      <c r="CW25" s="67" t="s">
        <v>57</v>
      </c>
      <c r="CX25" s="67" t="s">
        <v>57</v>
      </c>
      <c r="CY25" s="42">
        <v>0</v>
      </c>
      <c r="CZ25" s="67" t="s">
        <v>57</v>
      </c>
      <c r="DA25" s="42">
        <v>0</v>
      </c>
      <c r="DB25" s="42">
        <v>0</v>
      </c>
      <c r="DC25" s="42">
        <v>0</v>
      </c>
      <c r="DD25" s="185" t="s">
        <v>57</v>
      </c>
      <c r="DE25" s="43">
        <v>1</v>
      </c>
      <c r="DF25" s="43">
        <v>1</v>
      </c>
      <c r="DG25" s="67" t="s">
        <v>57</v>
      </c>
      <c r="DH25" s="43">
        <v>1</v>
      </c>
      <c r="DI25" s="67" t="s">
        <v>57</v>
      </c>
      <c r="DJ25" s="42">
        <v>0</v>
      </c>
      <c r="DK25" s="42">
        <v>0</v>
      </c>
      <c r="DL25" s="43">
        <v>1</v>
      </c>
      <c r="DM25" s="43">
        <v>1</v>
      </c>
      <c r="DN25" s="42">
        <v>0</v>
      </c>
      <c r="DO25" s="42">
        <v>0</v>
      </c>
      <c r="DP25" s="67" t="s">
        <v>57</v>
      </c>
      <c r="DQ25" s="43">
        <v>1</v>
      </c>
      <c r="DR25" s="43">
        <v>1</v>
      </c>
      <c r="DS25" s="67" t="s">
        <v>57</v>
      </c>
      <c r="DT25" s="43">
        <v>1</v>
      </c>
      <c r="DU25" s="42">
        <v>0</v>
      </c>
      <c r="DV25" s="42">
        <v>0</v>
      </c>
      <c r="DW25" s="42">
        <v>0</v>
      </c>
      <c r="DX25" s="43">
        <v>1</v>
      </c>
      <c r="DY25" s="67" t="s">
        <v>57</v>
      </c>
      <c r="DZ25" s="67" t="s">
        <v>57</v>
      </c>
      <c r="EA25" s="67" t="s">
        <v>57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67" t="s">
        <v>57</v>
      </c>
      <c r="EO25" s="43">
        <v>1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24</v>
      </c>
      <c r="FD25" s="210">
        <f t="shared" si="1"/>
        <v>0.40677966101694918</v>
      </c>
      <c r="FE25" s="101">
        <f t="shared" si="2"/>
        <v>27</v>
      </c>
      <c r="FF25" s="179"/>
      <c r="FG25" s="190"/>
      <c r="FH25" s="190"/>
      <c r="FI25" s="190"/>
      <c r="FJ25" s="190"/>
      <c r="FK25" s="202">
        <v>1555.2059160400572</v>
      </c>
      <c r="FL25" s="190"/>
      <c r="FM25" s="190"/>
      <c r="FN25" s="179"/>
    </row>
    <row r="26" spans="1:170" s="133" customFormat="1">
      <c r="A26" s="192" t="s">
        <v>179</v>
      </c>
      <c r="B26" s="129" t="s">
        <v>24</v>
      </c>
      <c r="C26" s="187"/>
      <c r="D26" s="187"/>
      <c r="E26" s="21"/>
      <c r="F26" s="21"/>
      <c r="G26" s="188"/>
      <c r="H26" s="43">
        <v>1</v>
      </c>
      <c r="I26" s="43">
        <v>1</v>
      </c>
      <c r="J26" s="189" t="s">
        <v>57</v>
      </c>
      <c r="K26" s="189" t="s">
        <v>57</v>
      </c>
      <c r="L26" s="189" t="s">
        <v>57</v>
      </c>
      <c r="M26" s="43">
        <v>1</v>
      </c>
      <c r="N26" s="42">
        <v>0</v>
      </c>
      <c r="O26" s="43">
        <v>1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67" t="s">
        <v>57</v>
      </c>
      <c r="AD26" s="43">
        <v>1</v>
      </c>
      <c r="AE26" s="67" t="s">
        <v>57</v>
      </c>
      <c r="AF26" s="67" t="s">
        <v>57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67" t="s">
        <v>57</v>
      </c>
      <c r="BH26" s="67" t="s">
        <v>57</v>
      </c>
      <c r="BI26" s="42">
        <v>0</v>
      </c>
      <c r="BJ26" s="67" t="s">
        <v>57</v>
      </c>
      <c r="BK26" s="43">
        <v>1</v>
      </c>
      <c r="BL26" s="42">
        <v>0</v>
      </c>
      <c r="BM26" s="42">
        <v>0</v>
      </c>
      <c r="BN26" s="67" t="s">
        <v>57</v>
      </c>
      <c r="BO26" s="43">
        <v>1</v>
      </c>
      <c r="BP26" s="43">
        <v>1</v>
      </c>
      <c r="BQ26" s="67" t="s">
        <v>57</v>
      </c>
      <c r="BR26" s="67" t="s">
        <v>57</v>
      </c>
      <c r="BS26" s="67" t="s">
        <v>57</v>
      </c>
      <c r="BT26" s="67" t="s">
        <v>57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67" t="s">
        <v>57</v>
      </c>
      <c r="CJ26" s="67" t="s">
        <v>57</v>
      </c>
      <c r="CK26" s="42">
        <v>0</v>
      </c>
      <c r="CL26" s="67" t="s">
        <v>57</v>
      </c>
      <c r="CM26" s="42">
        <v>0</v>
      </c>
      <c r="CN26" s="42">
        <v>0</v>
      </c>
      <c r="CO26" s="42">
        <v>0</v>
      </c>
      <c r="CP26" s="67" t="s">
        <v>57</v>
      </c>
      <c r="CQ26" s="67" t="s">
        <v>57</v>
      </c>
      <c r="CR26" s="42">
        <v>0</v>
      </c>
      <c r="CS26" s="67" t="s">
        <v>57</v>
      </c>
      <c r="CT26" s="43">
        <v>1</v>
      </c>
      <c r="CU26" s="42">
        <v>0</v>
      </c>
      <c r="CV26" s="67" t="s">
        <v>57</v>
      </c>
      <c r="CW26" s="67" t="s">
        <v>57</v>
      </c>
      <c r="CX26" s="67" t="s">
        <v>57</v>
      </c>
      <c r="CY26" s="42">
        <v>0</v>
      </c>
      <c r="CZ26" s="67" t="s">
        <v>57</v>
      </c>
      <c r="DA26" s="42">
        <v>0</v>
      </c>
      <c r="DB26" s="43">
        <v>1</v>
      </c>
      <c r="DC26" s="42">
        <v>0</v>
      </c>
      <c r="DD26" s="185" t="s">
        <v>57</v>
      </c>
      <c r="DE26" s="203">
        <v>1</v>
      </c>
      <c r="DF26" s="203">
        <v>1</v>
      </c>
      <c r="DG26" s="67" t="s">
        <v>57</v>
      </c>
      <c r="DH26" s="43">
        <v>1</v>
      </c>
      <c r="DI26" s="67" t="s">
        <v>57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67" t="s">
        <v>57</v>
      </c>
      <c r="DQ26" s="43">
        <v>1</v>
      </c>
      <c r="DR26" s="42">
        <v>0</v>
      </c>
      <c r="DS26" s="67" t="s">
        <v>57</v>
      </c>
      <c r="DT26" s="42">
        <v>0</v>
      </c>
      <c r="DU26" s="42">
        <v>0</v>
      </c>
      <c r="DV26" s="43">
        <v>1</v>
      </c>
      <c r="DW26" s="42">
        <v>0</v>
      </c>
      <c r="DX26" s="43">
        <v>1</v>
      </c>
      <c r="DY26" s="67" t="s">
        <v>57</v>
      </c>
      <c r="DZ26" s="67" t="s">
        <v>57</v>
      </c>
      <c r="EA26" s="67" t="s">
        <v>57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67" t="s">
        <v>57</v>
      </c>
      <c r="EO26" s="43">
        <v>1</v>
      </c>
      <c r="EP26" s="43">
        <v>1</v>
      </c>
      <c r="EQ26" s="43">
        <v>1</v>
      </c>
      <c r="ER26" s="43">
        <v>1</v>
      </c>
      <c r="ES26" s="42">
        <v>0</v>
      </c>
      <c r="ET26" s="43">
        <v>1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31</v>
      </c>
      <c r="FD26" s="210">
        <f t="shared" si="1"/>
        <v>0.52542372881355937</v>
      </c>
      <c r="FE26" s="101">
        <f t="shared" si="2"/>
        <v>20</v>
      </c>
      <c r="FF26" s="179"/>
      <c r="FG26" s="190"/>
      <c r="FH26" s="190"/>
      <c r="FI26" s="190"/>
      <c r="FJ26" s="190"/>
      <c r="FK26" s="202">
        <v>15747.760161010081</v>
      </c>
      <c r="FL26" s="190"/>
      <c r="FM26" s="190"/>
      <c r="FN26" s="179"/>
    </row>
    <row r="27" spans="1:170" s="133" customFormat="1">
      <c r="A27" s="192" t="s">
        <v>180</v>
      </c>
      <c r="B27" s="129" t="s">
        <v>25</v>
      </c>
      <c r="C27" s="187"/>
      <c r="D27" s="187"/>
      <c r="E27" s="20"/>
      <c r="F27" s="21"/>
      <c r="G27" s="188"/>
      <c r="H27" s="42">
        <v>0</v>
      </c>
      <c r="I27" s="42">
        <v>0</v>
      </c>
      <c r="J27" s="189" t="s">
        <v>57</v>
      </c>
      <c r="K27" s="189" t="s">
        <v>57</v>
      </c>
      <c r="L27" s="189" t="s">
        <v>57</v>
      </c>
      <c r="M27" s="43">
        <v>1</v>
      </c>
      <c r="N27" s="42">
        <v>0</v>
      </c>
      <c r="O27" s="43">
        <v>1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67" t="s">
        <v>57</v>
      </c>
      <c r="AD27" s="43">
        <v>1</v>
      </c>
      <c r="AE27" s="67" t="s">
        <v>57</v>
      </c>
      <c r="AF27" s="67" t="s">
        <v>57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67" t="s">
        <v>57</v>
      </c>
      <c r="BH27" s="67" t="s">
        <v>57</v>
      </c>
      <c r="BI27" s="43">
        <v>1</v>
      </c>
      <c r="BJ27" s="67" t="s">
        <v>57</v>
      </c>
      <c r="BK27" s="43">
        <v>1</v>
      </c>
      <c r="BL27" s="43">
        <v>1</v>
      </c>
      <c r="BM27" s="42">
        <v>0</v>
      </c>
      <c r="BN27" s="67" t="s">
        <v>57</v>
      </c>
      <c r="BO27" s="43">
        <v>1</v>
      </c>
      <c r="BP27" s="43">
        <v>1</v>
      </c>
      <c r="BQ27" s="67" t="s">
        <v>57</v>
      </c>
      <c r="BR27" s="67" t="s">
        <v>57</v>
      </c>
      <c r="BS27" s="67" t="s">
        <v>57</v>
      </c>
      <c r="BT27" s="67" t="s">
        <v>57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2">
        <v>0</v>
      </c>
      <c r="CE27" s="42">
        <v>0</v>
      </c>
      <c r="CF27" s="42">
        <v>0</v>
      </c>
      <c r="CG27" s="42">
        <v>0</v>
      </c>
      <c r="CH27" s="42">
        <v>0</v>
      </c>
      <c r="CI27" s="67" t="s">
        <v>57</v>
      </c>
      <c r="CJ27" s="67" t="s">
        <v>57</v>
      </c>
      <c r="CK27" s="42">
        <v>0</v>
      </c>
      <c r="CL27" s="67" t="s">
        <v>57</v>
      </c>
      <c r="CM27" s="42">
        <v>0</v>
      </c>
      <c r="CN27" s="42">
        <v>0</v>
      </c>
      <c r="CO27" s="42">
        <v>0</v>
      </c>
      <c r="CP27" s="67" t="s">
        <v>57</v>
      </c>
      <c r="CQ27" s="67" t="s">
        <v>57</v>
      </c>
      <c r="CR27" s="42">
        <v>0</v>
      </c>
      <c r="CS27" s="67" t="s">
        <v>57</v>
      </c>
      <c r="CT27" s="43">
        <v>1</v>
      </c>
      <c r="CU27" s="42">
        <v>0</v>
      </c>
      <c r="CV27" s="67" t="s">
        <v>57</v>
      </c>
      <c r="CW27" s="67" t="s">
        <v>57</v>
      </c>
      <c r="CX27" s="67" t="s">
        <v>57</v>
      </c>
      <c r="CY27" s="42">
        <v>0</v>
      </c>
      <c r="CZ27" s="67" t="s">
        <v>57</v>
      </c>
      <c r="DA27" s="42">
        <v>0</v>
      </c>
      <c r="DB27" s="42">
        <v>0</v>
      </c>
      <c r="DC27" s="42">
        <v>0</v>
      </c>
      <c r="DD27" s="185" t="s">
        <v>57</v>
      </c>
      <c r="DE27" s="43">
        <v>1</v>
      </c>
      <c r="DF27" s="43">
        <v>1</v>
      </c>
      <c r="DG27" s="67" t="s">
        <v>57</v>
      </c>
      <c r="DH27" s="43">
        <v>1</v>
      </c>
      <c r="DI27" s="67" t="s">
        <v>57</v>
      </c>
      <c r="DJ27" s="43">
        <v>1</v>
      </c>
      <c r="DK27" s="42">
        <v>0</v>
      </c>
      <c r="DL27" s="43">
        <v>1</v>
      </c>
      <c r="DM27" s="42">
        <v>0</v>
      </c>
      <c r="DN27" s="42">
        <v>0</v>
      </c>
      <c r="DO27" s="42">
        <v>0</v>
      </c>
      <c r="DP27" s="67" t="s">
        <v>57</v>
      </c>
      <c r="DQ27" s="42">
        <v>0</v>
      </c>
      <c r="DR27" s="42">
        <v>0</v>
      </c>
      <c r="DS27" s="67" t="s">
        <v>57</v>
      </c>
      <c r="DT27" s="43">
        <v>1</v>
      </c>
      <c r="DU27" s="42">
        <v>0</v>
      </c>
      <c r="DV27" s="43">
        <v>1</v>
      </c>
      <c r="DW27" s="42">
        <v>0</v>
      </c>
      <c r="DX27" s="43">
        <v>1</v>
      </c>
      <c r="DY27" s="67" t="s">
        <v>57</v>
      </c>
      <c r="DZ27" s="67" t="s">
        <v>57</v>
      </c>
      <c r="EA27" s="67" t="s">
        <v>57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67" t="s">
        <v>57</v>
      </c>
      <c r="EO27" s="42">
        <v>0</v>
      </c>
      <c r="EP27" s="43">
        <v>1</v>
      </c>
      <c r="EQ27" s="42">
        <v>0</v>
      </c>
      <c r="ER27" s="43">
        <v>1</v>
      </c>
      <c r="ES27" s="42">
        <v>0</v>
      </c>
      <c r="ET27" s="43">
        <v>1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27</v>
      </c>
      <c r="FD27" s="210">
        <f t="shared" si="1"/>
        <v>0.4576271186440678</v>
      </c>
      <c r="FE27" s="101">
        <f t="shared" si="2"/>
        <v>23</v>
      </c>
      <c r="FF27" s="179"/>
      <c r="FG27" s="190"/>
      <c r="FH27" s="190"/>
      <c r="FI27" s="190"/>
      <c r="FJ27" s="190"/>
      <c r="FK27" s="202">
        <v>5184.8696354253188</v>
      </c>
      <c r="FL27" s="190"/>
      <c r="FM27" s="190"/>
      <c r="FN27" s="179"/>
    </row>
    <row r="28" spans="1:170" s="133" customFormat="1">
      <c r="A28" s="192" t="s">
        <v>181</v>
      </c>
      <c r="B28" s="129" t="s">
        <v>26</v>
      </c>
      <c r="C28" s="187"/>
      <c r="D28" s="187"/>
      <c r="E28" s="20"/>
      <c r="F28" s="20"/>
      <c r="G28" s="188"/>
      <c r="H28" s="43">
        <v>1</v>
      </c>
      <c r="I28" s="43">
        <v>1</v>
      </c>
      <c r="J28" s="189" t="s">
        <v>57</v>
      </c>
      <c r="K28" s="189" t="s">
        <v>57</v>
      </c>
      <c r="L28" s="189" t="s">
        <v>57</v>
      </c>
      <c r="M28" s="42">
        <v>0</v>
      </c>
      <c r="N28" s="42">
        <v>0</v>
      </c>
      <c r="O28" s="43">
        <v>1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67" t="s">
        <v>57</v>
      </c>
      <c r="AD28" s="43">
        <v>1</v>
      </c>
      <c r="AE28" s="67" t="s">
        <v>57</v>
      </c>
      <c r="AF28" s="67" t="s">
        <v>57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67" t="s">
        <v>57</v>
      </c>
      <c r="BH28" s="67" t="s">
        <v>57</v>
      </c>
      <c r="BI28" s="43">
        <v>1</v>
      </c>
      <c r="BJ28" s="67" t="s">
        <v>57</v>
      </c>
      <c r="BK28" s="43">
        <v>1</v>
      </c>
      <c r="BL28" s="43">
        <v>1</v>
      </c>
      <c r="BM28" s="43">
        <v>1</v>
      </c>
      <c r="BN28" s="67" t="s">
        <v>57</v>
      </c>
      <c r="BO28" s="43">
        <v>1</v>
      </c>
      <c r="BP28" s="43">
        <v>1</v>
      </c>
      <c r="BQ28" s="67" t="s">
        <v>57</v>
      </c>
      <c r="BR28" s="67" t="s">
        <v>57</v>
      </c>
      <c r="BS28" s="67" t="s">
        <v>57</v>
      </c>
      <c r="BT28" s="67" t="s">
        <v>57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43">
        <v>1</v>
      </c>
      <c r="CI28" s="67" t="s">
        <v>57</v>
      </c>
      <c r="CJ28" s="67" t="s">
        <v>57</v>
      </c>
      <c r="CK28" s="42">
        <v>0</v>
      </c>
      <c r="CL28" s="67" t="s">
        <v>57</v>
      </c>
      <c r="CM28" s="42">
        <v>0</v>
      </c>
      <c r="CN28" s="42">
        <v>0</v>
      </c>
      <c r="CO28" s="42">
        <v>0</v>
      </c>
      <c r="CP28" s="67" t="s">
        <v>57</v>
      </c>
      <c r="CQ28" s="67" t="s">
        <v>57</v>
      </c>
      <c r="CR28" s="42">
        <v>0</v>
      </c>
      <c r="CS28" s="67" t="s">
        <v>57</v>
      </c>
      <c r="CT28" s="43">
        <v>1</v>
      </c>
      <c r="CU28" s="43">
        <v>1</v>
      </c>
      <c r="CV28" s="67" t="s">
        <v>57</v>
      </c>
      <c r="CW28" s="67" t="s">
        <v>57</v>
      </c>
      <c r="CX28" s="67" t="s">
        <v>57</v>
      </c>
      <c r="CY28" s="42">
        <v>0</v>
      </c>
      <c r="CZ28" s="67" t="s">
        <v>57</v>
      </c>
      <c r="DA28" s="42">
        <v>0</v>
      </c>
      <c r="DB28" s="42">
        <v>0</v>
      </c>
      <c r="DC28" s="42">
        <v>0</v>
      </c>
      <c r="DD28" s="185" t="s">
        <v>57</v>
      </c>
      <c r="DE28" s="43">
        <v>1</v>
      </c>
      <c r="DF28" s="43">
        <v>1</v>
      </c>
      <c r="DG28" s="67" t="s">
        <v>57</v>
      </c>
      <c r="DH28" s="43">
        <v>1</v>
      </c>
      <c r="DI28" s="67" t="s">
        <v>57</v>
      </c>
      <c r="DJ28" s="43">
        <v>1</v>
      </c>
      <c r="DK28" s="42">
        <v>0</v>
      </c>
      <c r="DL28" s="43">
        <v>1</v>
      </c>
      <c r="DM28" s="42">
        <v>0</v>
      </c>
      <c r="DN28" s="43">
        <v>1</v>
      </c>
      <c r="DO28" s="42">
        <v>0</v>
      </c>
      <c r="DP28" s="67" t="s">
        <v>57</v>
      </c>
      <c r="DQ28" s="42">
        <v>0</v>
      </c>
      <c r="DR28" s="43">
        <v>1</v>
      </c>
      <c r="DS28" s="67" t="s">
        <v>57</v>
      </c>
      <c r="DT28" s="43">
        <v>1</v>
      </c>
      <c r="DU28" s="43">
        <v>1</v>
      </c>
      <c r="DV28" s="42">
        <v>0</v>
      </c>
      <c r="DW28" s="42">
        <v>0</v>
      </c>
      <c r="DX28" s="43">
        <v>1</v>
      </c>
      <c r="DY28" s="67" t="s">
        <v>57</v>
      </c>
      <c r="DZ28" s="67" t="s">
        <v>57</v>
      </c>
      <c r="EA28" s="67" t="s">
        <v>57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67" t="s">
        <v>57</v>
      </c>
      <c r="EO28" s="43">
        <v>1</v>
      </c>
      <c r="EP28" s="43">
        <v>1</v>
      </c>
      <c r="EQ28" s="42">
        <v>0</v>
      </c>
      <c r="ER28" s="43">
        <v>1</v>
      </c>
      <c r="ES28" s="43">
        <v>1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38</v>
      </c>
      <c r="FD28" s="210">
        <f t="shared" si="1"/>
        <v>0.64406779661016944</v>
      </c>
      <c r="FE28" s="101">
        <f t="shared" si="2"/>
        <v>7</v>
      </c>
      <c r="FF28" s="179"/>
      <c r="FG28" s="190"/>
      <c r="FH28" s="190"/>
      <c r="FI28" s="190"/>
      <c r="FJ28" s="190"/>
      <c r="FK28" s="202">
        <v>7744.6085781054389</v>
      </c>
      <c r="FL28" s="190"/>
      <c r="FM28" s="190"/>
      <c r="FN28" s="179"/>
    </row>
    <row r="29" spans="1:170" s="133" customFormat="1">
      <c r="A29" s="192" t="s">
        <v>182</v>
      </c>
      <c r="B29" s="129" t="s">
        <v>27</v>
      </c>
      <c r="C29" s="187"/>
      <c r="D29" s="187"/>
      <c r="E29" s="20"/>
      <c r="F29" s="21"/>
      <c r="G29" s="188"/>
      <c r="H29" s="42">
        <v>0</v>
      </c>
      <c r="I29" s="42">
        <v>0</v>
      </c>
      <c r="J29" s="189" t="s">
        <v>57</v>
      </c>
      <c r="K29" s="189" t="s">
        <v>57</v>
      </c>
      <c r="L29" s="189" t="s">
        <v>57</v>
      </c>
      <c r="M29" s="42">
        <v>0</v>
      </c>
      <c r="N29" s="42">
        <v>0</v>
      </c>
      <c r="O29" s="43">
        <v>1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67" t="s">
        <v>57</v>
      </c>
      <c r="AD29" s="43">
        <v>1</v>
      </c>
      <c r="AE29" s="67" t="s">
        <v>57</v>
      </c>
      <c r="AF29" s="67" t="s">
        <v>57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67" t="s">
        <v>57</v>
      </c>
      <c r="BH29" s="67" t="s">
        <v>57</v>
      </c>
      <c r="BI29" s="42">
        <v>0</v>
      </c>
      <c r="BJ29" s="67" t="s">
        <v>57</v>
      </c>
      <c r="BK29" s="42">
        <v>0</v>
      </c>
      <c r="BL29" s="43">
        <v>1</v>
      </c>
      <c r="BM29" s="42">
        <v>0</v>
      </c>
      <c r="BN29" s="67" t="s">
        <v>57</v>
      </c>
      <c r="BO29" s="43">
        <v>1</v>
      </c>
      <c r="BP29" s="43">
        <v>1</v>
      </c>
      <c r="BQ29" s="67" t="s">
        <v>57</v>
      </c>
      <c r="BR29" s="67" t="s">
        <v>57</v>
      </c>
      <c r="BS29" s="67" t="s">
        <v>57</v>
      </c>
      <c r="BT29" s="67" t="s">
        <v>57</v>
      </c>
      <c r="BU29" s="43">
        <v>1</v>
      </c>
      <c r="BV29" s="43">
        <v>1</v>
      </c>
      <c r="BW29" s="43">
        <v>1</v>
      </c>
      <c r="BX29" s="43">
        <v>1</v>
      </c>
      <c r="BY29" s="43">
        <v>1</v>
      </c>
      <c r="BZ29" s="43">
        <v>1</v>
      </c>
      <c r="CA29" s="43">
        <v>1</v>
      </c>
      <c r="CB29" s="185" t="s">
        <v>57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67" t="s">
        <v>57</v>
      </c>
      <c r="CJ29" s="67" t="s">
        <v>57</v>
      </c>
      <c r="CK29" s="42">
        <v>0</v>
      </c>
      <c r="CL29" s="67" t="s">
        <v>57</v>
      </c>
      <c r="CM29" s="42">
        <v>0</v>
      </c>
      <c r="CN29" s="42">
        <v>0</v>
      </c>
      <c r="CO29" s="42">
        <v>0</v>
      </c>
      <c r="CP29" s="67" t="s">
        <v>57</v>
      </c>
      <c r="CQ29" s="67" t="s">
        <v>57</v>
      </c>
      <c r="CR29" s="42">
        <v>0</v>
      </c>
      <c r="CS29" s="67" t="s">
        <v>57</v>
      </c>
      <c r="CT29" s="43">
        <v>1</v>
      </c>
      <c r="CU29" s="43">
        <v>1</v>
      </c>
      <c r="CV29" s="67" t="s">
        <v>57</v>
      </c>
      <c r="CW29" s="67" t="s">
        <v>57</v>
      </c>
      <c r="CX29" s="67" t="s">
        <v>57</v>
      </c>
      <c r="CY29" s="42">
        <v>0</v>
      </c>
      <c r="CZ29" s="67" t="s">
        <v>57</v>
      </c>
      <c r="DA29" s="42">
        <v>0</v>
      </c>
      <c r="DB29" s="43">
        <v>1</v>
      </c>
      <c r="DC29" s="42">
        <v>0</v>
      </c>
      <c r="DD29" s="185" t="s">
        <v>57</v>
      </c>
      <c r="DE29" s="43">
        <v>1</v>
      </c>
      <c r="DF29" s="43">
        <v>1</v>
      </c>
      <c r="DG29" s="67" t="s">
        <v>57</v>
      </c>
      <c r="DH29" s="43">
        <v>1</v>
      </c>
      <c r="DI29" s="67" t="s">
        <v>57</v>
      </c>
      <c r="DJ29" s="42">
        <v>0</v>
      </c>
      <c r="DK29" s="42">
        <v>0</v>
      </c>
      <c r="DL29" s="42">
        <v>0</v>
      </c>
      <c r="DM29" s="42">
        <v>0</v>
      </c>
      <c r="DN29" s="42">
        <v>0</v>
      </c>
      <c r="DO29" s="42">
        <v>0</v>
      </c>
      <c r="DP29" s="67" t="s">
        <v>57</v>
      </c>
      <c r="DQ29" s="42">
        <v>0</v>
      </c>
      <c r="DR29" s="43">
        <v>1</v>
      </c>
      <c r="DS29" s="67" t="s">
        <v>57</v>
      </c>
      <c r="DT29" s="42">
        <v>0</v>
      </c>
      <c r="DU29" s="43">
        <v>1</v>
      </c>
      <c r="DV29" s="42">
        <v>0</v>
      </c>
      <c r="DW29" s="42">
        <v>0</v>
      </c>
      <c r="DX29" s="42">
        <v>0</v>
      </c>
      <c r="DY29" s="67" t="s">
        <v>57</v>
      </c>
      <c r="DZ29" s="67" t="s">
        <v>57</v>
      </c>
      <c r="EA29" s="67" t="s">
        <v>57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67" t="s">
        <v>57</v>
      </c>
      <c r="EO29" s="42">
        <v>0</v>
      </c>
      <c r="EP29" s="43">
        <v>1</v>
      </c>
      <c r="EQ29" s="42">
        <v>0</v>
      </c>
      <c r="ER29" s="42">
        <v>0</v>
      </c>
      <c r="ES29" s="43">
        <v>1</v>
      </c>
      <c r="ET29" s="42">
        <v>0</v>
      </c>
      <c r="EU29" s="42">
        <v>0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22</v>
      </c>
      <c r="FD29" s="210">
        <f t="shared" si="1"/>
        <v>0.3728813559322034</v>
      </c>
      <c r="FE29" s="101">
        <f t="shared" si="2"/>
        <v>30</v>
      </c>
      <c r="FF29" s="179"/>
      <c r="FG29" s="190"/>
      <c r="FH29" s="190"/>
      <c r="FI29" s="190"/>
      <c r="FJ29" s="190"/>
      <c r="FK29" s="202">
        <v>16132.363426453117</v>
      </c>
      <c r="FL29" s="190"/>
      <c r="FM29" s="190"/>
      <c r="FN29" s="179"/>
    </row>
    <row r="30" spans="1:170" s="133" customFormat="1">
      <c r="A30" s="192" t="s">
        <v>183</v>
      </c>
      <c r="B30" s="129" t="s">
        <v>28</v>
      </c>
      <c r="C30" s="187"/>
      <c r="D30" s="187"/>
      <c r="E30" s="20"/>
      <c r="F30" s="20"/>
      <c r="G30" s="188"/>
      <c r="H30" s="43">
        <v>1</v>
      </c>
      <c r="I30" s="42">
        <v>0</v>
      </c>
      <c r="J30" s="189" t="s">
        <v>57</v>
      </c>
      <c r="K30" s="189" t="s">
        <v>57</v>
      </c>
      <c r="L30" s="189" t="s">
        <v>57</v>
      </c>
      <c r="M30" s="43">
        <v>1</v>
      </c>
      <c r="N30" s="42">
        <v>0</v>
      </c>
      <c r="O30" s="43">
        <v>1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67" t="s">
        <v>57</v>
      </c>
      <c r="AD30" s="42">
        <v>0</v>
      </c>
      <c r="AE30" s="67" t="s">
        <v>57</v>
      </c>
      <c r="AF30" s="67" t="s">
        <v>57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67" t="s">
        <v>57</v>
      </c>
      <c r="BH30" s="67" t="s">
        <v>57</v>
      </c>
      <c r="BI30" s="42">
        <v>0</v>
      </c>
      <c r="BJ30" s="67" t="s">
        <v>57</v>
      </c>
      <c r="BK30" s="42">
        <v>0</v>
      </c>
      <c r="BL30" s="42">
        <v>0</v>
      </c>
      <c r="BM30" s="42">
        <v>0</v>
      </c>
      <c r="BN30" s="67" t="s">
        <v>57</v>
      </c>
      <c r="BO30" s="43">
        <v>1</v>
      </c>
      <c r="BP30" s="43">
        <v>1</v>
      </c>
      <c r="BQ30" s="67" t="s">
        <v>57</v>
      </c>
      <c r="BR30" s="67" t="s">
        <v>57</v>
      </c>
      <c r="BS30" s="67" t="s">
        <v>57</v>
      </c>
      <c r="BT30" s="67" t="s">
        <v>57</v>
      </c>
      <c r="BU30" s="43">
        <v>1</v>
      </c>
      <c r="BV30" s="43">
        <v>1</v>
      </c>
      <c r="BW30" s="42">
        <v>0</v>
      </c>
      <c r="BX30" s="43">
        <v>1</v>
      </c>
      <c r="BY30" s="43">
        <v>1</v>
      </c>
      <c r="BZ30" s="43">
        <v>1</v>
      </c>
      <c r="CA30" s="43">
        <v>1</v>
      </c>
      <c r="CB30" s="185" t="s">
        <v>57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67" t="s">
        <v>57</v>
      </c>
      <c r="CJ30" s="67" t="s">
        <v>57</v>
      </c>
      <c r="CK30" s="42">
        <v>0</v>
      </c>
      <c r="CL30" s="67" t="s">
        <v>57</v>
      </c>
      <c r="CM30" s="42">
        <v>0</v>
      </c>
      <c r="CN30" s="42">
        <v>0</v>
      </c>
      <c r="CO30" s="42">
        <v>0</v>
      </c>
      <c r="CP30" s="67" t="s">
        <v>57</v>
      </c>
      <c r="CQ30" s="67" t="s">
        <v>57</v>
      </c>
      <c r="CR30" s="42">
        <v>0</v>
      </c>
      <c r="CS30" s="67" t="s">
        <v>57</v>
      </c>
      <c r="CT30" s="42">
        <v>0</v>
      </c>
      <c r="CU30" s="42">
        <v>0</v>
      </c>
      <c r="CV30" s="67" t="s">
        <v>57</v>
      </c>
      <c r="CW30" s="67" t="s">
        <v>57</v>
      </c>
      <c r="CX30" s="67" t="s">
        <v>57</v>
      </c>
      <c r="CY30" s="42">
        <v>0</v>
      </c>
      <c r="CZ30" s="67" t="s">
        <v>57</v>
      </c>
      <c r="DA30" s="42">
        <v>0</v>
      </c>
      <c r="DB30" s="42">
        <v>0</v>
      </c>
      <c r="DC30" s="42">
        <v>0</v>
      </c>
      <c r="DD30" s="185" t="s">
        <v>57</v>
      </c>
      <c r="DE30" s="43">
        <v>1</v>
      </c>
      <c r="DF30" s="43">
        <v>1</v>
      </c>
      <c r="DG30" s="67" t="s">
        <v>57</v>
      </c>
      <c r="DH30" s="42">
        <v>0</v>
      </c>
      <c r="DI30" s="67" t="s">
        <v>57</v>
      </c>
      <c r="DJ30" s="42">
        <v>0</v>
      </c>
      <c r="DK30" s="42">
        <v>0</v>
      </c>
      <c r="DL30" s="42">
        <v>0</v>
      </c>
      <c r="DM30" s="42">
        <v>0</v>
      </c>
      <c r="DN30" s="42">
        <v>0</v>
      </c>
      <c r="DO30" s="42">
        <v>0</v>
      </c>
      <c r="DP30" s="67" t="s">
        <v>57</v>
      </c>
      <c r="DQ30" s="42">
        <v>0</v>
      </c>
      <c r="DR30" s="42">
        <v>0</v>
      </c>
      <c r="DS30" s="67" t="s">
        <v>57</v>
      </c>
      <c r="DT30" s="42">
        <v>0</v>
      </c>
      <c r="DU30" s="42">
        <v>0</v>
      </c>
      <c r="DV30" s="42">
        <v>0</v>
      </c>
      <c r="DW30" s="42">
        <v>0</v>
      </c>
      <c r="DX30" s="43">
        <v>1</v>
      </c>
      <c r="DY30" s="67" t="s">
        <v>57</v>
      </c>
      <c r="DZ30" s="67" t="s">
        <v>57</v>
      </c>
      <c r="EA30" s="67" t="s">
        <v>57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67" t="s">
        <v>57</v>
      </c>
      <c r="EO30" s="42">
        <v>0</v>
      </c>
      <c r="EP30" s="42">
        <v>0</v>
      </c>
      <c r="EQ30" s="42">
        <v>0</v>
      </c>
      <c r="ER30" s="42">
        <v>0</v>
      </c>
      <c r="ES30" s="42">
        <v>0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14</v>
      </c>
      <c r="FD30" s="210">
        <f t="shared" si="1"/>
        <v>0.23728813559322035</v>
      </c>
      <c r="FE30" s="101">
        <f t="shared" si="2"/>
        <v>32</v>
      </c>
      <c r="FF30" s="179"/>
      <c r="FG30" s="190"/>
      <c r="FH30" s="190"/>
      <c r="FI30" s="190"/>
      <c r="FJ30" s="190"/>
      <c r="FK30" s="202">
        <v>5347.3730242341471</v>
      </c>
      <c r="FL30" s="190"/>
      <c r="FM30" s="190"/>
      <c r="FN30" s="179"/>
    </row>
    <row r="31" spans="1:170" s="133" customFormat="1">
      <c r="A31" s="192" t="s">
        <v>184</v>
      </c>
      <c r="B31" s="129" t="s">
        <v>29</v>
      </c>
      <c r="C31" s="187"/>
      <c r="D31" s="187"/>
      <c r="E31" s="21"/>
      <c r="F31" s="21"/>
      <c r="G31" s="188"/>
      <c r="H31" s="43">
        <v>1</v>
      </c>
      <c r="I31" s="43">
        <v>1</v>
      </c>
      <c r="J31" s="189" t="s">
        <v>57</v>
      </c>
      <c r="K31" s="189" t="s">
        <v>57</v>
      </c>
      <c r="L31" s="189" t="s">
        <v>57</v>
      </c>
      <c r="M31" s="43">
        <v>1</v>
      </c>
      <c r="N31" s="43">
        <v>1</v>
      </c>
      <c r="O31" s="43">
        <v>1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67" t="s">
        <v>57</v>
      </c>
      <c r="AD31" s="43">
        <v>1</v>
      </c>
      <c r="AE31" s="67" t="s">
        <v>57</v>
      </c>
      <c r="AF31" s="67" t="s">
        <v>57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67" t="s">
        <v>57</v>
      </c>
      <c r="BH31" s="67" t="s">
        <v>57</v>
      </c>
      <c r="BI31" s="42">
        <v>0</v>
      </c>
      <c r="BJ31" s="67" t="s">
        <v>57</v>
      </c>
      <c r="BK31" s="42">
        <v>0</v>
      </c>
      <c r="BL31" s="43">
        <v>1</v>
      </c>
      <c r="BM31" s="42">
        <v>0</v>
      </c>
      <c r="BN31" s="67" t="s">
        <v>57</v>
      </c>
      <c r="BO31" s="43">
        <v>1</v>
      </c>
      <c r="BP31" s="43">
        <v>1</v>
      </c>
      <c r="BQ31" s="67" t="s">
        <v>57</v>
      </c>
      <c r="BR31" s="67" t="s">
        <v>57</v>
      </c>
      <c r="BS31" s="67" t="s">
        <v>57</v>
      </c>
      <c r="BT31" s="67" t="s">
        <v>57</v>
      </c>
      <c r="BU31" s="43">
        <v>1</v>
      </c>
      <c r="BV31" s="43">
        <v>1</v>
      </c>
      <c r="BW31" s="42">
        <v>0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67" t="s">
        <v>57</v>
      </c>
      <c r="CJ31" s="67" t="s">
        <v>57</v>
      </c>
      <c r="CK31" s="42">
        <v>0</v>
      </c>
      <c r="CL31" s="67" t="s">
        <v>57</v>
      </c>
      <c r="CM31" s="42">
        <v>0</v>
      </c>
      <c r="CN31" s="42">
        <v>0</v>
      </c>
      <c r="CO31" s="42">
        <v>0</v>
      </c>
      <c r="CP31" s="67" t="s">
        <v>57</v>
      </c>
      <c r="CQ31" s="67" t="s">
        <v>57</v>
      </c>
      <c r="CR31" s="42">
        <v>0</v>
      </c>
      <c r="CS31" s="67" t="s">
        <v>57</v>
      </c>
      <c r="CT31" s="42">
        <v>0</v>
      </c>
      <c r="CU31" s="42">
        <v>0</v>
      </c>
      <c r="CV31" s="67" t="s">
        <v>57</v>
      </c>
      <c r="CW31" s="67" t="s">
        <v>57</v>
      </c>
      <c r="CX31" s="67" t="s">
        <v>57</v>
      </c>
      <c r="CY31" s="42">
        <v>0</v>
      </c>
      <c r="CZ31" s="67" t="s">
        <v>57</v>
      </c>
      <c r="DA31" s="42">
        <v>0</v>
      </c>
      <c r="DB31" s="42">
        <v>0</v>
      </c>
      <c r="DC31" s="42">
        <v>0</v>
      </c>
      <c r="DD31" s="185" t="s">
        <v>57</v>
      </c>
      <c r="DE31" s="43">
        <v>1</v>
      </c>
      <c r="DF31" s="43">
        <v>1</v>
      </c>
      <c r="DG31" s="67" t="s">
        <v>57</v>
      </c>
      <c r="DH31" s="43">
        <v>1</v>
      </c>
      <c r="DI31" s="67" t="s">
        <v>57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67" t="s">
        <v>57</v>
      </c>
      <c r="DQ31" s="42">
        <v>0</v>
      </c>
      <c r="DR31" s="42">
        <v>0</v>
      </c>
      <c r="DS31" s="67" t="s">
        <v>57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67" t="s">
        <v>57</v>
      </c>
      <c r="DZ31" s="67" t="s">
        <v>57</v>
      </c>
      <c r="EA31" s="67" t="s">
        <v>57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67" t="s">
        <v>57</v>
      </c>
      <c r="EO31" s="43">
        <v>1</v>
      </c>
      <c r="EP31" s="43">
        <v>1</v>
      </c>
      <c r="EQ31" s="42">
        <v>0</v>
      </c>
      <c r="ER31" s="43">
        <v>1</v>
      </c>
      <c r="ES31" s="43">
        <v>1</v>
      </c>
      <c r="ET31" s="43">
        <v>1</v>
      </c>
      <c r="EU31" s="42">
        <v>0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22</v>
      </c>
      <c r="FD31" s="210">
        <f t="shared" si="1"/>
        <v>0.3728813559322034</v>
      </c>
      <c r="FE31" s="101">
        <f t="shared" si="2"/>
        <v>30</v>
      </c>
      <c r="FF31" s="179"/>
      <c r="FG31" s="190"/>
      <c r="FH31" s="190"/>
      <c r="FI31" s="190"/>
      <c r="FJ31" s="190"/>
      <c r="FK31" s="202">
        <v>11375.544698399812</v>
      </c>
      <c r="FL31" s="190"/>
      <c r="FM31" s="190"/>
      <c r="FN31" s="179"/>
    </row>
    <row r="32" spans="1:170" s="133" customFormat="1">
      <c r="A32" s="192" t="s">
        <v>185</v>
      </c>
      <c r="B32" s="129" t="s">
        <v>30</v>
      </c>
      <c r="C32" s="187"/>
      <c r="D32" s="187"/>
      <c r="E32" s="20"/>
      <c r="F32" s="21"/>
      <c r="G32" s="188"/>
      <c r="H32" s="43">
        <v>1</v>
      </c>
      <c r="I32" s="43">
        <v>1</v>
      </c>
      <c r="J32" s="189" t="s">
        <v>57</v>
      </c>
      <c r="K32" s="189" t="s">
        <v>57</v>
      </c>
      <c r="L32" s="189" t="s">
        <v>57</v>
      </c>
      <c r="M32" s="43">
        <v>1</v>
      </c>
      <c r="N32" s="42">
        <v>0</v>
      </c>
      <c r="O32" s="43">
        <v>1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67" t="s">
        <v>57</v>
      </c>
      <c r="AD32" s="43">
        <v>1</v>
      </c>
      <c r="AE32" s="67" t="s">
        <v>57</v>
      </c>
      <c r="AF32" s="67" t="s">
        <v>57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67" t="s">
        <v>57</v>
      </c>
      <c r="BH32" s="67" t="s">
        <v>57</v>
      </c>
      <c r="BI32" s="43">
        <v>1</v>
      </c>
      <c r="BJ32" s="67" t="s">
        <v>57</v>
      </c>
      <c r="BK32" s="43">
        <v>1</v>
      </c>
      <c r="BL32" s="43">
        <v>1</v>
      </c>
      <c r="BM32" s="43">
        <v>1</v>
      </c>
      <c r="BN32" s="67" t="s">
        <v>57</v>
      </c>
      <c r="BO32" s="43">
        <v>1</v>
      </c>
      <c r="BP32" s="43">
        <v>1</v>
      </c>
      <c r="BQ32" s="67" t="s">
        <v>57</v>
      </c>
      <c r="BR32" s="67" t="s">
        <v>57</v>
      </c>
      <c r="BS32" s="67" t="s">
        <v>57</v>
      </c>
      <c r="BT32" s="67" t="s">
        <v>57</v>
      </c>
      <c r="BU32" s="43">
        <v>1</v>
      </c>
      <c r="BV32" s="43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67" t="s">
        <v>57</v>
      </c>
      <c r="CJ32" s="67" t="s">
        <v>57</v>
      </c>
      <c r="CK32" s="42">
        <v>0</v>
      </c>
      <c r="CL32" s="67" t="s">
        <v>57</v>
      </c>
      <c r="CM32" s="42">
        <v>0</v>
      </c>
      <c r="CN32" s="42">
        <v>0</v>
      </c>
      <c r="CO32" s="42">
        <v>0</v>
      </c>
      <c r="CP32" s="67" t="s">
        <v>57</v>
      </c>
      <c r="CQ32" s="67" t="s">
        <v>57</v>
      </c>
      <c r="CR32" s="44" t="s">
        <v>156</v>
      </c>
      <c r="CS32" s="67" t="s">
        <v>57</v>
      </c>
      <c r="CT32" s="44" t="s">
        <v>156</v>
      </c>
      <c r="CU32" s="44" t="s">
        <v>156</v>
      </c>
      <c r="CV32" s="67" t="s">
        <v>57</v>
      </c>
      <c r="CW32" s="67" t="s">
        <v>57</v>
      </c>
      <c r="CX32" s="67" t="s">
        <v>57</v>
      </c>
      <c r="CY32" s="44" t="s">
        <v>156</v>
      </c>
      <c r="CZ32" s="67" t="s">
        <v>57</v>
      </c>
      <c r="DA32" s="44" t="s">
        <v>156</v>
      </c>
      <c r="DB32" s="44" t="s">
        <v>156</v>
      </c>
      <c r="DC32" s="44" t="s">
        <v>156</v>
      </c>
      <c r="DD32" s="185" t="s">
        <v>57</v>
      </c>
      <c r="DE32" s="43">
        <v>1</v>
      </c>
      <c r="DF32" s="43">
        <v>1</v>
      </c>
      <c r="DG32" s="67" t="s">
        <v>57</v>
      </c>
      <c r="DH32" s="43">
        <v>1</v>
      </c>
      <c r="DI32" s="67" t="s">
        <v>57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67" t="s">
        <v>57</v>
      </c>
      <c r="DQ32" s="43">
        <v>1</v>
      </c>
      <c r="DR32" s="43">
        <v>1</v>
      </c>
      <c r="DS32" s="67" t="s">
        <v>57</v>
      </c>
      <c r="DT32" s="43">
        <v>1</v>
      </c>
      <c r="DU32" s="42">
        <v>0</v>
      </c>
      <c r="DV32" s="42">
        <v>0</v>
      </c>
      <c r="DW32" s="42">
        <v>0</v>
      </c>
      <c r="DX32" s="43">
        <v>1</v>
      </c>
      <c r="DY32" s="67" t="s">
        <v>57</v>
      </c>
      <c r="DZ32" s="67" t="s">
        <v>57</v>
      </c>
      <c r="EA32" s="67" t="s">
        <v>57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67" t="s">
        <v>57</v>
      </c>
      <c r="EO32" s="43">
        <v>1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29</v>
      </c>
      <c r="FD32" s="210">
        <f>(FC32/52)</f>
        <v>0.55769230769230771</v>
      </c>
      <c r="FE32" s="101">
        <f t="shared" si="2"/>
        <v>18</v>
      </c>
      <c r="FF32" s="179"/>
      <c r="FG32" s="190"/>
      <c r="FH32" s="190"/>
      <c r="FI32" s="190"/>
      <c r="FJ32" s="190"/>
      <c r="FK32" s="202">
        <v>0</v>
      </c>
      <c r="FL32" s="190"/>
      <c r="FM32" s="190"/>
      <c r="FN32" s="179"/>
    </row>
    <row r="33" spans="1:170" s="133" customFormat="1">
      <c r="A33" s="192" t="s">
        <v>186</v>
      </c>
      <c r="B33" s="129" t="s">
        <v>31</v>
      </c>
      <c r="C33" s="187"/>
      <c r="D33" s="187"/>
      <c r="E33" s="20"/>
      <c r="F33" s="21"/>
      <c r="G33" s="188"/>
      <c r="H33" s="43">
        <v>1</v>
      </c>
      <c r="I33" s="43">
        <v>1</v>
      </c>
      <c r="J33" s="189" t="s">
        <v>57</v>
      </c>
      <c r="K33" s="189" t="s">
        <v>57</v>
      </c>
      <c r="L33" s="189" t="s">
        <v>57</v>
      </c>
      <c r="M33" s="43">
        <v>1</v>
      </c>
      <c r="N33" s="42">
        <v>0</v>
      </c>
      <c r="O33" s="43">
        <v>1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67" t="s">
        <v>57</v>
      </c>
      <c r="AD33" s="43">
        <v>1</v>
      </c>
      <c r="AE33" s="67" t="s">
        <v>57</v>
      </c>
      <c r="AF33" s="67" t="s">
        <v>57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67" t="s">
        <v>57</v>
      </c>
      <c r="BH33" s="67" t="s">
        <v>57</v>
      </c>
      <c r="BI33" s="43">
        <v>1</v>
      </c>
      <c r="BJ33" s="67" t="s">
        <v>57</v>
      </c>
      <c r="BK33" s="42">
        <v>0</v>
      </c>
      <c r="BL33" s="43">
        <v>1</v>
      </c>
      <c r="BM33" s="42">
        <v>0</v>
      </c>
      <c r="BN33" s="67" t="s">
        <v>57</v>
      </c>
      <c r="BO33" s="43">
        <v>1</v>
      </c>
      <c r="BP33" s="43">
        <v>1</v>
      </c>
      <c r="BQ33" s="67" t="s">
        <v>57</v>
      </c>
      <c r="BR33" s="67" t="s">
        <v>57</v>
      </c>
      <c r="BS33" s="67" t="s">
        <v>57</v>
      </c>
      <c r="BT33" s="67" t="s">
        <v>57</v>
      </c>
      <c r="BU33" s="43">
        <v>1</v>
      </c>
      <c r="BV33" s="43">
        <v>1</v>
      </c>
      <c r="BW33" s="43">
        <v>1</v>
      </c>
      <c r="BX33" s="43">
        <v>1</v>
      </c>
      <c r="BY33" s="42">
        <v>0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42">
        <v>0</v>
      </c>
      <c r="CI33" s="67" t="s">
        <v>57</v>
      </c>
      <c r="CJ33" s="67" t="s">
        <v>57</v>
      </c>
      <c r="CK33" s="42">
        <v>0</v>
      </c>
      <c r="CL33" s="67" t="s">
        <v>57</v>
      </c>
      <c r="CM33" s="42">
        <v>0</v>
      </c>
      <c r="CN33" s="42">
        <v>0</v>
      </c>
      <c r="CO33" s="42">
        <v>0</v>
      </c>
      <c r="CP33" s="67" t="s">
        <v>57</v>
      </c>
      <c r="CQ33" s="67" t="s">
        <v>57</v>
      </c>
      <c r="CR33" s="42">
        <v>0</v>
      </c>
      <c r="CS33" s="67" t="s">
        <v>57</v>
      </c>
      <c r="CT33" s="43">
        <v>1</v>
      </c>
      <c r="CU33" s="42">
        <v>0</v>
      </c>
      <c r="CV33" s="67" t="s">
        <v>57</v>
      </c>
      <c r="CW33" s="67" t="s">
        <v>57</v>
      </c>
      <c r="CX33" s="67" t="s">
        <v>57</v>
      </c>
      <c r="CY33" s="42">
        <v>0</v>
      </c>
      <c r="CZ33" s="67" t="s">
        <v>57</v>
      </c>
      <c r="DA33" s="42">
        <v>0</v>
      </c>
      <c r="DB33" s="42">
        <v>0</v>
      </c>
      <c r="DC33" s="42">
        <v>0</v>
      </c>
      <c r="DD33" s="185" t="s">
        <v>57</v>
      </c>
      <c r="DE33" s="43">
        <v>1</v>
      </c>
      <c r="DF33" s="43">
        <v>1</v>
      </c>
      <c r="DG33" s="67" t="s">
        <v>57</v>
      </c>
      <c r="DH33" s="43">
        <v>1</v>
      </c>
      <c r="DI33" s="67" t="s">
        <v>57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67" t="s">
        <v>57</v>
      </c>
      <c r="DQ33" s="43">
        <v>1</v>
      </c>
      <c r="DR33" s="43">
        <v>1</v>
      </c>
      <c r="DS33" s="67" t="s">
        <v>57</v>
      </c>
      <c r="DT33" s="43">
        <v>1</v>
      </c>
      <c r="DU33" s="42">
        <v>0</v>
      </c>
      <c r="DV33" s="42">
        <v>0</v>
      </c>
      <c r="DW33" s="42">
        <v>0</v>
      </c>
      <c r="DX33" s="43">
        <v>1</v>
      </c>
      <c r="DY33" s="67" t="s">
        <v>57</v>
      </c>
      <c r="DZ33" s="67" t="s">
        <v>57</v>
      </c>
      <c r="EA33" s="67" t="s">
        <v>57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67" t="s">
        <v>57</v>
      </c>
      <c r="EO33" s="43">
        <v>1</v>
      </c>
      <c r="EP33" s="43">
        <v>1</v>
      </c>
      <c r="EQ33" s="42">
        <v>0</v>
      </c>
      <c r="ER33" s="43">
        <v>1</v>
      </c>
      <c r="ES33" s="43">
        <v>1</v>
      </c>
      <c r="ET33" s="43">
        <v>1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34</v>
      </c>
      <c r="FD33" s="210">
        <f t="shared" si="1"/>
        <v>0.57627118644067798</v>
      </c>
      <c r="FE33" s="101">
        <f t="shared" si="2"/>
        <v>14</v>
      </c>
      <c r="FF33" s="179"/>
      <c r="FG33" s="190"/>
      <c r="FH33" s="190"/>
      <c r="FI33" s="190"/>
      <c r="FJ33" s="190"/>
      <c r="FK33" s="202">
        <v>46584.908496922515</v>
      </c>
      <c r="FL33" s="190"/>
      <c r="FM33" s="190"/>
      <c r="FN33" s="179"/>
    </row>
    <row r="34" spans="1:170" s="133" customFormat="1">
      <c r="A34" s="192" t="s">
        <v>187</v>
      </c>
      <c r="B34" s="129" t="s">
        <v>32</v>
      </c>
      <c r="C34" s="187"/>
      <c r="D34" s="187"/>
      <c r="E34" s="20"/>
      <c r="F34" s="21"/>
      <c r="G34" s="188"/>
      <c r="H34" s="43">
        <v>1</v>
      </c>
      <c r="I34" s="43">
        <v>1</v>
      </c>
      <c r="J34" s="189" t="s">
        <v>57</v>
      </c>
      <c r="K34" s="189" t="s">
        <v>57</v>
      </c>
      <c r="L34" s="189" t="s">
        <v>57</v>
      </c>
      <c r="M34" s="43">
        <v>1</v>
      </c>
      <c r="N34" s="42">
        <v>0</v>
      </c>
      <c r="O34" s="43">
        <v>1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67" t="s">
        <v>57</v>
      </c>
      <c r="AD34" s="43">
        <v>1</v>
      </c>
      <c r="AE34" s="67" t="s">
        <v>57</v>
      </c>
      <c r="AF34" s="67" t="s">
        <v>57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67" t="s">
        <v>57</v>
      </c>
      <c r="BH34" s="67" t="s">
        <v>57</v>
      </c>
      <c r="BI34" s="42">
        <v>0</v>
      </c>
      <c r="BJ34" s="67" t="s">
        <v>57</v>
      </c>
      <c r="BK34" s="42">
        <v>0</v>
      </c>
      <c r="BL34" s="42">
        <v>0</v>
      </c>
      <c r="BM34" s="42">
        <v>0</v>
      </c>
      <c r="BN34" s="67" t="s">
        <v>57</v>
      </c>
      <c r="BO34" s="43">
        <v>1</v>
      </c>
      <c r="BP34" s="43">
        <v>1</v>
      </c>
      <c r="BQ34" s="67" t="s">
        <v>57</v>
      </c>
      <c r="BR34" s="67" t="s">
        <v>57</v>
      </c>
      <c r="BS34" s="67" t="s">
        <v>57</v>
      </c>
      <c r="BT34" s="67" t="s">
        <v>57</v>
      </c>
      <c r="BU34" s="43">
        <v>1</v>
      </c>
      <c r="BV34" s="43">
        <v>1</v>
      </c>
      <c r="BW34" s="43">
        <v>1</v>
      </c>
      <c r="BX34" s="43">
        <v>1</v>
      </c>
      <c r="BY34" s="42">
        <v>0</v>
      </c>
      <c r="BZ34" s="43">
        <v>1</v>
      </c>
      <c r="CA34" s="43">
        <v>1</v>
      </c>
      <c r="CB34" s="185" t="s">
        <v>57</v>
      </c>
      <c r="CC34" s="43">
        <v>1</v>
      </c>
      <c r="CD34" s="43">
        <v>1</v>
      </c>
      <c r="CE34" s="43">
        <v>1</v>
      </c>
      <c r="CF34" s="42">
        <v>0</v>
      </c>
      <c r="CG34" s="43">
        <v>1</v>
      </c>
      <c r="CH34" s="42">
        <v>0</v>
      </c>
      <c r="CI34" s="67" t="s">
        <v>57</v>
      </c>
      <c r="CJ34" s="67" t="s">
        <v>57</v>
      </c>
      <c r="CK34" s="43">
        <v>1</v>
      </c>
      <c r="CL34" s="67" t="s">
        <v>57</v>
      </c>
      <c r="CM34" s="42">
        <v>0</v>
      </c>
      <c r="CN34" s="42">
        <v>0</v>
      </c>
      <c r="CO34" s="42">
        <v>0</v>
      </c>
      <c r="CP34" s="67" t="s">
        <v>57</v>
      </c>
      <c r="CQ34" s="67" t="s">
        <v>57</v>
      </c>
      <c r="CR34" s="42">
        <v>0</v>
      </c>
      <c r="CS34" s="67" t="s">
        <v>57</v>
      </c>
      <c r="CT34" s="43">
        <v>1</v>
      </c>
      <c r="CU34" s="42">
        <v>0</v>
      </c>
      <c r="CV34" s="67" t="s">
        <v>57</v>
      </c>
      <c r="CW34" s="67" t="s">
        <v>57</v>
      </c>
      <c r="CX34" s="67" t="s">
        <v>57</v>
      </c>
      <c r="CY34" s="42">
        <v>0</v>
      </c>
      <c r="CZ34" s="67" t="s">
        <v>57</v>
      </c>
      <c r="DA34" s="42">
        <v>0</v>
      </c>
      <c r="DB34" s="42">
        <v>0</v>
      </c>
      <c r="DC34" s="42">
        <v>0</v>
      </c>
      <c r="DD34" s="185" t="s">
        <v>57</v>
      </c>
      <c r="DE34" s="43">
        <v>1</v>
      </c>
      <c r="DF34" s="43">
        <v>1</v>
      </c>
      <c r="DG34" s="67" t="s">
        <v>57</v>
      </c>
      <c r="DH34" s="43">
        <v>1</v>
      </c>
      <c r="DI34" s="67" t="s">
        <v>57</v>
      </c>
      <c r="DJ34" s="42">
        <v>0</v>
      </c>
      <c r="DK34" s="42">
        <v>0</v>
      </c>
      <c r="DL34" s="43">
        <v>1</v>
      </c>
      <c r="DM34" s="42">
        <v>0</v>
      </c>
      <c r="DN34" s="42">
        <v>0</v>
      </c>
      <c r="DO34" s="42">
        <v>0</v>
      </c>
      <c r="DP34" s="67" t="s">
        <v>57</v>
      </c>
      <c r="DQ34" s="43">
        <v>1</v>
      </c>
      <c r="DR34" s="42">
        <v>0</v>
      </c>
      <c r="DS34" s="67" t="s">
        <v>57</v>
      </c>
      <c r="DT34" s="42">
        <v>0</v>
      </c>
      <c r="DU34" s="42">
        <v>0</v>
      </c>
      <c r="DV34" s="42">
        <v>0</v>
      </c>
      <c r="DW34" s="42">
        <v>0</v>
      </c>
      <c r="DX34" s="43">
        <v>1</v>
      </c>
      <c r="DY34" s="67" t="s">
        <v>57</v>
      </c>
      <c r="DZ34" s="67" t="s">
        <v>57</v>
      </c>
      <c r="EA34" s="67" t="s">
        <v>57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67" t="s">
        <v>57</v>
      </c>
      <c r="EO34" s="42">
        <v>0</v>
      </c>
      <c r="EP34" s="43">
        <v>1</v>
      </c>
      <c r="EQ34" s="42">
        <v>0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30</v>
      </c>
      <c r="FD34" s="210">
        <f t="shared" si="1"/>
        <v>0.50847457627118642</v>
      </c>
      <c r="FE34" s="101">
        <f t="shared" si="2"/>
        <v>21</v>
      </c>
      <c r="FF34" s="179"/>
      <c r="FG34" s="190"/>
      <c r="FH34" s="190"/>
      <c r="FI34" s="190"/>
      <c r="FJ34" s="190"/>
      <c r="FK34" s="202">
        <v>2800.4051765917443</v>
      </c>
      <c r="FL34" s="190"/>
      <c r="FM34" s="190"/>
      <c r="FN34" s="179"/>
    </row>
    <row r="35" spans="1:170" s="133" customFormat="1">
      <c r="A35" s="192" t="s">
        <v>188</v>
      </c>
      <c r="B35" s="129" t="s">
        <v>33</v>
      </c>
      <c r="C35" s="187"/>
      <c r="D35" s="187"/>
      <c r="E35" s="21"/>
      <c r="F35" s="21"/>
      <c r="G35" s="188"/>
      <c r="H35" s="43">
        <v>1</v>
      </c>
      <c r="I35" s="43">
        <v>1</v>
      </c>
      <c r="J35" s="189" t="s">
        <v>57</v>
      </c>
      <c r="K35" s="189" t="s">
        <v>57</v>
      </c>
      <c r="L35" s="189" t="s">
        <v>57</v>
      </c>
      <c r="M35" s="43">
        <v>1</v>
      </c>
      <c r="N35" s="42">
        <v>0</v>
      </c>
      <c r="O35" s="43">
        <v>1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67" t="s">
        <v>57</v>
      </c>
      <c r="AD35" s="43">
        <v>1</v>
      </c>
      <c r="AE35" s="67" t="s">
        <v>57</v>
      </c>
      <c r="AF35" s="67" t="s">
        <v>57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67" t="s">
        <v>57</v>
      </c>
      <c r="BH35" s="67" t="s">
        <v>57</v>
      </c>
      <c r="BI35" s="42">
        <v>0</v>
      </c>
      <c r="BJ35" s="67" t="s">
        <v>57</v>
      </c>
      <c r="BK35" s="43">
        <v>1</v>
      </c>
      <c r="BL35" s="43">
        <v>1</v>
      </c>
      <c r="BM35" s="42">
        <v>0</v>
      </c>
      <c r="BN35" s="67" t="s">
        <v>57</v>
      </c>
      <c r="BO35" s="43">
        <v>1</v>
      </c>
      <c r="BP35" s="43">
        <v>1</v>
      </c>
      <c r="BQ35" s="67" t="s">
        <v>57</v>
      </c>
      <c r="BR35" s="67" t="s">
        <v>57</v>
      </c>
      <c r="BS35" s="67" t="s">
        <v>57</v>
      </c>
      <c r="BT35" s="67" t="s">
        <v>57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67" t="s">
        <v>57</v>
      </c>
      <c r="CJ35" s="67" t="s">
        <v>57</v>
      </c>
      <c r="CK35" s="42">
        <v>0</v>
      </c>
      <c r="CL35" s="67" t="s">
        <v>57</v>
      </c>
      <c r="CM35" s="42">
        <v>0</v>
      </c>
      <c r="CN35" s="42">
        <v>0</v>
      </c>
      <c r="CO35" s="42">
        <v>0</v>
      </c>
      <c r="CP35" s="67" t="s">
        <v>57</v>
      </c>
      <c r="CQ35" s="67" t="s">
        <v>57</v>
      </c>
      <c r="CR35" s="42">
        <v>0</v>
      </c>
      <c r="CS35" s="67" t="s">
        <v>57</v>
      </c>
      <c r="CT35" s="43">
        <v>1</v>
      </c>
      <c r="CU35" s="42">
        <v>0</v>
      </c>
      <c r="CV35" s="67" t="s">
        <v>57</v>
      </c>
      <c r="CW35" s="67" t="s">
        <v>57</v>
      </c>
      <c r="CX35" s="67" t="s">
        <v>57</v>
      </c>
      <c r="CY35" s="42">
        <v>0</v>
      </c>
      <c r="CZ35" s="67" t="s">
        <v>57</v>
      </c>
      <c r="DA35" s="42">
        <v>0</v>
      </c>
      <c r="DB35" s="43">
        <v>1</v>
      </c>
      <c r="DC35" s="42">
        <v>0</v>
      </c>
      <c r="DD35" s="185" t="s">
        <v>57</v>
      </c>
      <c r="DE35" s="43">
        <v>1</v>
      </c>
      <c r="DF35" s="43">
        <v>1</v>
      </c>
      <c r="DG35" s="67" t="s">
        <v>57</v>
      </c>
      <c r="DH35" s="43">
        <v>1</v>
      </c>
      <c r="DI35" s="67" t="s">
        <v>57</v>
      </c>
      <c r="DJ35" s="43">
        <v>1</v>
      </c>
      <c r="DK35" s="42">
        <v>0</v>
      </c>
      <c r="DL35" s="42">
        <v>0</v>
      </c>
      <c r="DM35" s="42">
        <v>0</v>
      </c>
      <c r="DN35" s="43">
        <v>1</v>
      </c>
      <c r="DO35" s="42">
        <v>0</v>
      </c>
      <c r="DP35" s="67" t="s">
        <v>57</v>
      </c>
      <c r="DQ35" s="43">
        <v>1</v>
      </c>
      <c r="DR35" s="42">
        <v>0</v>
      </c>
      <c r="DS35" s="67" t="s">
        <v>57</v>
      </c>
      <c r="DT35" s="43">
        <v>1</v>
      </c>
      <c r="DU35" s="42">
        <v>0</v>
      </c>
      <c r="DV35" s="42">
        <v>0</v>
      </c>
      <c r="DW35" s="42">
        <v>0</v>
      </c>
      <c r="DX35" s="43">
        <v>1</v>
      </c>
      <c r="DY35" s="67" t="s">
        <v>57</v>
      </c>
      <c r="DZ35" s="67" t="s">
        <v>57</v>
      </c>
      <c r="EA35" s="67" t="s">
        <v>57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67" t="s">
        <v>57</v>
      </c>
      <c r="EO35" s="43">
        <v>1</v>
      </c>
      <c r="EP35" s="42">
        <v>0</v>
      </c>
      <c r="EQ35" s="43">
        <v>1</v>
      </c>
      <c r="ER35" s="43">
        <v>1</v>
      </c>
      <c r="ES35" s="43">
        <v>1</v>
      </c>
      <c r="ET35" s="43">
        <v>1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33</v>
      </c>
      <c r="FD35" s="210">
        <f t="shared" si="1"/>
        <v>0.55932203389830504</v>
      </c>
      <c r="FE35" s="101">
        <f t="shared" si="2"/>
        <v>16</v>
      </c>
      <c r="FF35" s="179"/>
      <c r="FG35" s="190"/>
      <c r="FH35" s="190"/>
      <c r="FI35" s="190"/>
      <c r="FJ35" s="190"/>
      <c r="FK35" s="202">
        <v>6435.2680901126432</v>
      </c>
      <c r="FL35" s="190"/>
      <c r="FM35" s="190"/>
      <c r="FN35" s="179"/>
    </row>
    <row r="36" spans="1:170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</row>
    <row r="37" spans="1:170" s="3" customFormat="1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</row>
    <row r="38" spans="1:170" s="3" customFormat="1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</row>
    <row r="39" spans="1:170" s="3" customFormat="1">
      <c r="A39" s="33"/>
      <c r="B39" s="33"/>
      <c r="C39" s="51"/>
      <c r="D39" s="51"/>
      <c r="E39" s="52"/>
      <c r="F39" s="52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</row>
    <row r="40" spans="1:170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H1:AF1"/>
    <mergeCell ref="A1:A3"/>
    <mergeCell ref="B1:B3"/>
    <mergeCell ref="DE1:DI1"/>
    <mergeCell ref="CE1:CP1"/>
    <mergeCell ref="CC1:CD1"/>
    <mergeCell ref="BO1:CB1"/>
    <mergeCell ref="CQ1:DD1"/>
    <mergeCell ref="FG1:FM1"/>
    <mergeCell ref="BF1:BN1"/>
    <mergeCell ref="FC1:FE1"/>
    <mergeCell ref="EN1:FB1"/>
    <mergeCell ref="DJ1:EM1"/>
  </mergeCells>
  <conditionalFormatting sqref="U18">
    <cfRule type="cellIs" dxfId="99" priority="20" operator="equal">
      <formula>"Ley de Ing."</formula>
    </cfRule>
  </conditionalFormatting>
  <conditionalFormatting sqref="V18">
    <cfRule type="cellIs" dxfId="98" priority="19" operator="equal">
      <formula>"Ley de Ing."</formula>
    </cfRule>
  </conditionalFormatting>
  <conditionalFormatting sqref="W18">
    <cfRule type="cellIs" dxfId="97" priority="18" operator="equal">
      <formula>"Ley de Ing."</formula>
    </cfRule>
  </conditionalFormatting>
  <conditionalFormatting sqref="X18">
    <cfRule type="cellIs" dxfId="96" priority="17" operator="equal">
      <formula>"Ley de Ing."</formula>
    </cfRule>
  </conditionalFormatting>
  <conditionalFormatting sqref="Y18">
    <cfRule type="cellIs" dxfId="95" priority="16" operator="equal">
      <formula>"Ley de Ing."</formula>
    </cfRule>
  </conditionalFormatting>
  <conditionalFormatting sqref="Z18">
    <cfRule type="cellIs" dxfId="94" priority="15" operator="equal">
      <formula>"Ley de Ing."</formula>
    </cfRule>
  </conditionalFormatting>
  <conditionalFormatting sqref="AA18">
    <cfRule type="cellIs" dxfId="93" priority="14" operator="equal">
      <formula>"Ley de Ing."</formula>
    </cfRule>
  </conditionalFormatting>
  <conditionalFormatting sqref="AB18">
    <cfRule type="cellIs" dxfId="92" priority="13" operator="equal">
      <formula>"Ley de Ing."</formula>
    </cfRule>
  </conditionalFormatting>
  <conditionalFormatting sqref="AT18">
    <cfRule type="cellIs" dxfId="91" priority="12" operator="equal">
      <formula>"Ley de Ing."</formula>
    </cfRule>
  </conditionalFormatting>
  <conditionalFormatting sqref="AU18">
    <cfRule type="cellIs" dxfId="90" priority="11" operator="equal">
      <formula>"Ley de Ing."</formula>
    </cfRule>
  </conditionalFormatting>
  <conditionalFormatting sqref="AV18">
    <cfRule type="cellIs" dxfId="89" priority="10" operator="equal">
      <formula>"Ley de Ing."</formula>
    </cfRule>
  </conditionalFormatting>
  <conditionalFormatting sqref="AW18">
    <cfRule type="cellIs" dxfId="88" priority="9" operator="equal">
      <formula>"Ley de Ing."</formula>
    </cfRule>
  </conditionalFormatting>
  <conditionalFormatting sqref="AX18">
    <cfRule type="cellIs" dxfId="87" priority="8" operator="equal">
      <formula>"Ley de Ing."</formula>
    </cfRule>
  </conditionalFormatting>
  <conditionalFormatting sqref="AY18">
    <cfRule type="cellIs" dxfId="86" priority="7" operator="equal">
      <formula>"Ley de Ing."</formula>
    </cfRule>
  </conditionalFormatting>
  <conditionalFormatting sqref="AZ18">
    <cfRule type="cellIs" dxfId="85" priority="6" operator="equal">
      <formula>"Ley de Ing."</formula>
    </cfRule>
  </conditionalFormatting>
  <conditionalFormatting sqref="BA18">
    <cfRule type="cellIs" dxfId="84" priority="5" operator="equal">
      <formula>"Ley de Ing."</formula>
    </cfRule>
  </conditionalFormatting>
  <conditionalFormatting sqref="BB18">
    <cfRule type="cellIs" dxfId="83" priority="4" operator="equal">
      <formula>"Ley de Ing."</formula>
    </cfRule>
  </conditionalFormatting>
  <conditionalFormatting sqref="BC18">
    <cfRule type="cellIs" dxfId="82" priority="3" operator="equal">
      <formula>"Ley de Ing."</formula>
    </cfRule>
  </conditionalFormatting>
  <conditionalFormatting sqref="BD18">
    <cfRule type="cellIs" dxfId="81" priority="2" operator="equal">
      <formula>"Ley de Ing."</formula>
    </cfRule>
  </conditionalFormatting>
  <conditionalFormatting sqref="BE18">
    <cfRule type="cellIs" dxfId="80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FD12 FD32" formula="1"/>
    <ignoredError sqref="A4:A35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FN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2578125" defaultRowHeight="15"/>
  <cols>
    <col min="1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9" style="26" bestFit="1" customWidth="1"/>
    <col min="165" max="165" width="17.5703125" style="26" bestFit="1" customWidth="1"/>
    <col min="166" max="166" width="12" style="26" bestFit="1" customWidth="1"/>
    <col min="167" max="167" width="72.140625" style="26" bestFit="1" customWidth="1"/>
    <col min="168" max="168" width="14.7109375" style="26" bestFit="1" customWidth="1"/>
    <col min="169" max="169" width="16.140625" style="26" bestFit="1" customWidth="1"/>
    <col min="170" max="170" width="11.42578125" style="26"/>
  </cols>
  <sheetData>
    <row r="1" spans="1:170" s="133" customFormat="1" ht="15.75" customHeight="1" thickBot="1">
      <c r="A1" s="333" t="s">
        <v>56</v>
      </c>
      <c r="B1" s="333" t="s">
        <v>0</v>
      </c>
      <c r="C1" s="35"/>
      <c r="D1" s="35"/>
      <c r="E1" s="45"/>
      <c r="F1" s="45"/>
      <c r="G1" s="46"/>
      <c r="H1" s="330" t="s">
        <v>264</v>
      </c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  <c r="AG1" s="327" t="s">
        <v>349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9"/>
      <c r="BF1" s="318" t="s">
        <v>413</v>
      </c>
      <c r="BG1" s="319"/>
      <c r="BH1" s="319"/>
      <c r="BI1" s="319"/>
      <c r="BJ1" s="319"/>
      <c r="BK1" s="319"/>
      <c r="BL1" s="319"/>
      <c r="BM1" s="319"/>
      <c r="BN1" s="320"/>
      <c r="BO1" s="324" t="s">
        <v>414</v>
      </c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6"/>
      <c r="CC1" s="335" t="s">
        <v>415</v>
      </c>
      <c r="CD1" s="335"/>
      <c r="CE1" s="334" t="s">
        <v>416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18" t="s">
        <v>417</v>
      </c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  <c r="DE1" s="334" t="s">
        <v>418</v>
      </c>
      <c r="DF1" s="334"/>
      <c r="DG1" s="334"/>
      <c r="DH1" s="334"/>
      <c r="DI1" s="334"/>
      <c r="DJ1" s="318" t="s">
        <v>419</v>
      </c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20"/>
      <c r="EN1" s="324" t="s">
        <v>420</v>
      </c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6"/>
      <c r="FC1" s="339" t="s">
        <v>318</v>
      </c>
      <c r="FD1" s="340"/>
      <c r="FE1" s="341"/>
      <c r="FF1" s="179"/>
      <c r="FG1" s="316" t="s">
        <v>397</v>
      </c>
      <c r="FH1" s="316"/>
      <c r="FI1" s="316"/>
      <c r="FJ1" s="316"/>
      <c r="FK1" s="316"/>
      <c r="FL1" s="316"/>
      <c r="FM1" s="316"/>
      <c r="FN1" s="179"/>
    </row>
    <row r="2" spans="1:170" s="133" customFormat="1" ht="85.15" customHeight="1" thickBot="1">
      <c r="A2" s="333"/>
      <c r="B2" s="333"/>
      <c r="C2" s="158" t="s">
        <v>1</v>
      </c>
      <c r="D2" s="158" t="s">
        <v>2</v>
      </c>
      <c r="E2" s="39" t="s">
        <v>34</v>
      </c>
      <c r="F2" s="39" t="s">
        <v>35</v>
      </c>
      <c r="G2" s="38" t="s">
        <v>36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179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179"/>
    </row>
    <row r="3" spans="1:170" s="133" customFormat="1" ht="15.75" thickBot="1">
      <c r="A3" s="333"/>
      <c r="B3" s="333"/>
      <c r="C3" s="158" t="s">
        <v>250</v>
      </c>
      <c r="D3" s="158" t="s">
        <v>251</v>
      </c>
      <c r="E3" s="158" t="s">
        <v>252</v>
      </c>
      <c r="F3" s="158" t="s">
        <v>253</v>
      </c>
      <c r="G3" s="158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71" t="s">
        <v>385</v>
      </c>
      <c r="AI3" s="171" t="s">
        <v>386</v>
      </c>
      <c r="AJ3" s="171" t="s">
        <v>387</v>
      </c>
      <c r="AK3" s="171" t="s">
        <v>388</v>
      </c>
      <c r="AL3" s="171" t="s">
        <v>389</v>
      </c>
      <c r="AM3" s="171" t="s">
        <v>390</v>
      </c>
      <c r="AN3" s="171" t="s">
        <v>391</v>
      </c>
      <c r="AO3" s="171" t="s">
        <v>392</v>
      </c>
      <c r="AP3" s="171" t="s">
        <v>393</v>
      </c>
      <c r="AQ3" s="171" t="s">
        <v>394</v>
      </c>
      <c r="AR3" s="171" t="s">
        <v>395</v>
      </c>
      <c r="AS3" s="171" t="s">
        <v>400</v>
      </c>
      <c r="AT3" s="171" t="s">
        <v>401</v>
      </c>
      <c r="AU3" s="171" t="s">
        <v>402</v>
      </c>
      <c r="AV3" s="171" t="s">
        <v>403</v>
      </c>
      <c r="AW3" s="171" t="s">
        <v>404</v>
      </c>
      <c r="AX3" s="171" t="s">
        <v>405</v>
      </c>
      <c r="AY3" s="171" t="s">
        <v>406</v>
      </c>
      <c r="AZ3" s="171" t="s">
        <v>407</v>
      </c>
      <c r="BA3" s="171" t="s">
        <v>408</v>
      </c>
      <c r="BB3" s="171" t="s">
        <v>409</v>
      </c>
      <c r="BC3" s="171" t="s">
        <v>410</v>
      </c>
      <c r="BD3" s="171" t="s">
        <v>411</v>
      </c>
      <c r="BE3" s="171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15" t="s">
        <v>142</v>
      </c>
      <c r="EV3" s="15" t="s">
        <v>370</v>
      </c>
      <c r="EW3" s="15" t="s">
        <v>371</v>
      </c>
      <c r="EX3" s="15" t="s">
        <v>372</v>
      </c>
      <c r="EY3" s="15" t="s">
        <v>373</v>
      </c>
      <c r="EZ3" s="15" t="s">
        <v>374</v>
      </c>
      <c r="FA3" s="15" t="s">
        <v>375</v>
      </c>
      <c r="FB3" s="15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</row>
    <row r="4" spans="1:170" s="133" customFormat="1">
      <c r="A4" s="181" t="s">
        <v>157</v>
      </c>
      <c r="B4" s="131" t="s">
        <v>3</v>
      </c>
      <c r="C4" s="4">
        <v>1</v>
      </c>
      <c r="D4" s="4">
        <v>1</v>
      </c>
      <c r="E4" s="17"/>
      <c r="F4" s="127">
        <v>14576447000</v>
      </c>
      <c r="G4" s="183"/>
      <c r="H4" s="41">
        <v>1</v>
      </c>
      <c r="I4" s="41">
        <v>1</v>
      </c>
      <c r="J4" s="184" t="s">
        <v>57</v>
      </c>
      <c r="K4" s="41">
        <v>1</v>
      </c>
      <c r="L4" s="41">
        <v>1</v>
      </c>
      <c r="M4" s="41">
        <v>1</v>
      </c>
      <c r="N4" s="40">
        <v>0</v>
      </c>
      <c r="O4" s="184" t="s">
        <v>57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41">
        <v>1</v>
      </c>
      <c r="AD4" s="41">
        <v>1</v>
      </c>
      <c r="AE4" s="41">
        <v>1</v>
      </c>
      <c r="AF4" s="41">
        <v>1</v>
      </c>
      <c r="AG4" s="185" t="s">
        <v>57</v>
      </c>
      <c r="AH4" s="185" t="s">
        <v>57</v>
      </c>
      <c r="AI4" s="185" t="s">
        <v>57</v>
      </c>
      <c r="AJ4" s="185" t="s">
        <v>57</v>
      </c>
      <c r="AK4" s="185" t="s">
        <v>57</v>
      </c>
      <c r="AL4" s="185" t="s">
        <v>57</v>
      </c>
      <c r="AM4" s="185" t="s">
        <v>57</v>
      </c>
      <c r="AN4" s="185" t="s">
        <v>57</v>
      </c>
      <c r="AO4" s="185" t="s">
        <v>57</v>
      </c>
      <c r="AP4" s="185" t="s">
        <v>57</v>
      </c>
      <c r="AQ4" s="185" t="s">
        <v>57</v>
      </c>
      <c r="AR4" s="41">
        <v>1</v>
      </c>
      <c r="AS4" s="40">
        <v>0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85" t="s">
        <v>57</v>
      </c>
      <c r="BG4" s="41">
        <v>1</v>
      </c>
      <c r="BH4" s="41">
        <v>1</v>
      </c>
      <c r="BI4" s="41">
        <v>1</v>
      </c>
      <c r="BJ4" s="185" t="s">
        <v>57</v>
      </c>
      <c r="BK4" s="40">
        <v>0</v>
      </c>
      <c r="BL4" s="41">
        <v>1</v>
      </c>
      <c r="BM4" s="40">
        <v>0</v>
      </c>
      <c r="BN4" s="185" t="s">
        <v>57</v>
      </c>
      <c r="BO4" s="41">
        <v>1</v>
      </c>
      <c r="BP4" s="41">
        <v>1</v>
      </c>
      <c r="BQ4" s="41">
        <v>1</v>
      </c>
      <c r="BR4" s="41">
        <v>1</v>
      </c>
      <c r="BS4" s="40">
        <v>0</v>
      </c>
      <c r="BT4" s="40">
        <v>0</v>
      </c>
      <c r="BU4" s="41">
        <v>1</v>
      </c>
      <c r="BV4" s="41">
        <v>1</v>
      </c>
      <c r="BW4" s="41">
        <v>1</v>
      </c>
      <c r="BX4" s="41">
        <v>1</v>
      </c>
      <c r="BY4" s="40">
        <v>0</v>
      </c>
      <c r="BZ4" s="41">
        <v>1</v>
      </c>
      <c r="CA4" s="41">
        <v>1</v>
      </c>
      <c r="CB4" s="185" t="s">
        <v>57</v>
      </c>
      <c r="CC4" s="41">
        <v>1</v>
      </c>
      <c r="CD4" s="41">
        <v>1</v>
      </c>
      <c r="CE4" s="41">
        <v>1</v>
      </c>
      <c r="CF4" s="40">
        <v>0</v>
      </c>
      <c r="CG4" s="41">
        <v>1</v>
      </c>
      <c r="CH4" s="41">
        <v>1</v>
      </c>
      <c r="CI4" s="40">
        <v>0</v>
      </c>
      <c r="CJ4" s="185" t="s">
        <v>57</v>
      </c>
      <c r="CK4" s="40">
        <v>0</v>
      </c>
      <c r="CL4" s="40">
        <v>0</v>
      </c>
      <c r="CM4" s="40">
        <v>0</v>
      </c>
      <c r="CN4" s="40">
        <v>0</v>
      </c>
      <c r="CO4" s="185" t="s">
        <v>57</v>
      </c>
      <c r="CP4" s="185" t="s">
        <v>57</v>
      </c>
      <c r="CQ4" s="40">
        <v>0</v>
      </c>
      <c r="CR4" s="40">
        <v>0</v>
      </c>
      <c r="CS4" s="185" t="s">
        <v>57</v>
      </c>
      <c r="CT4" s="41">
        <v>1</v>
      </c>
      <c r="CU4" s="41">
        <v>1</v>
      </c>
      <c r="CV4" s="40">
        <v>0</v>
      </c>
      <c r="CW4" s="185" t="s">
        <v>57</v>
      </c>
      <c r="CX4" s="40">
        <v>0</v>
      </c>
      <c r="CY4" s="40">
        <v>0</v>
      </c>
      <c r="CZ4" s="185" t="s">
        <v>57</v>
      </c>
      <c r="DA4" s="40">
        <v>0</v>
      </c>
      <c r="DB4" s="40">
        <v>0</v>
      </c>
      <c r="DC4" s="185" t="s">
        <v>57</v>
      </c>
      <c r="DD4" s="185" t="s">
        <v>57</v>
      </c>
      <c r="DE4" s="41">
        <v>1</v>
      </c>
      <c r="DF4" s="41">
        <v>1</v>
      </c>
      <c r="DG4" s="41">
        <v>1</v>
      </c>
      <c r="DH4" s="41">
        <v>1</v>
      </c>
      <c r="DI4" s="40">
        <v>0</v>
      </c>
      <c r="DJ4" s="41">
        <v>1</v>
      </c>
      <c r="DK4" s="40">
        <v>0</v>
      </c>
      <c r="DL4" s="41">
        <v>1</v>
      </c>
      <c r="DM4" s="40">
        <v>0</v>
      </c>
      <c r="DN4" s="41">
        <v>1</v>
      </c>
      <c r="DO4" s="40">
        <v>0</v>
      </c>
      <c r="DP4" s="40">
        <v>0</v>
      </c>
      <c r="DQ4" s="41">
        <v>1</v>
      </c>
      <c r="DR4" s="41">
        <v>1</v>
      </c>
      <c r="DS4" s="40">
        <v>0</v>
      </c>
      <c r="DT4" s="40">
        <v>0</v>
      </c>
      <c r="DU4" s="40">
        <v>0</v>
      </c>
      <c r="DV4" s="41">
        <v>1</v>
      </c>
      <c r="DW4" s="40">
        <v>0</v>
      </c>
      <c r="DX4" s="40">
        <v>1</v>
      </c>
      <c r="DY4" s="41">
        <v>1</v>
      </c>
      <c r="DZ4" s="40">
        <v>0</v>
      </c>
      <c r="EA4" s="41">
        <v>1</v>
      </c>
      <c r="EB4" s="185" t="s">
        <v>57</v>
      </c>
      <c r="EC4" s="185" t="s">
        <v>57</v>
      </c>
      <c r="ED4" s="185" t="s">
        <v>57</v>
      </c>
      <c r="EE4" s="185" t="s">
        <v>57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41">
        <v>1</v>
      </c>
      <c r="EO4" s="41">
        <v>1</v>
      </c>
      <c r="EP4" s="41">
        <v>1</v>
      </c>
      <c r="EQ4" s="41">
        <v>1</v>
      </c>
      <c r="ER4" s="41">
        <v>1</v>
      </c>
      <c r="ES4" s="41">
        <v>1</v>
      </c>
      <c r="ET4" s="41">
        <v>1</v>
      </c>
      <c r="EU4" s="40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51</v>
      </c>
      <c r="FD4" s="210">
        <f>(FC4/82)</f>
        <v>0.62195121951219512</v>
      </c>
      <c r="FE4" s="101">
        <f>RANK(FD4,$FD$4:$FD$35)</f>
        <v>7</v>
      </c>
      <c r="FF4" s="179"/>
      <c r="FG4" s="204"/>
      <c r="FH4" s="79"/>
      <c r="FI4" s="79"/>
      <c r="FJ4" s="79"/>
      <c r="FK4" s="202">
        <v>3325.2910505940526</v>
      </c>
      <c r="FL4" s="79"/>
      <c r="FM4" s="80"/>
      <c r="FN4" s="179"/>
    </row>
    <row r="5" spans="1:170" s="133" customFormat="1">
      <c r="A5" s="181" t="s">
        <v>158</v>
      </c>
      <c r="B5" s="129" t="s">
        <v>4</v>
      </c>
      <c r="C5" s="4">
        <v>1</v>
      </c>
      <c r="D5" s="4">
        <v>1</v>
      </c>
      <c r="E5" s="20"/>
      <c r="F5" s="127">
        <v>37110054176.150002</v>
      </c>
      <c r="G5" s="188"/>
      <c r="H5" s="6">
        <v>0</v>
      </c>
      <c r="I5" s="6">
        <v>0</v>
      </c>
      <c r="J5" s="189" t="s">
        <v>57</v>
      </c>
      <c r="K5" s="6">
        <v>0</v>
      </c>
      <c r="L5" s="43">
        <v>1</v>
      </c>
      <c r="M5" s="43">
        <v>1</v>
      </c>
      <c r="N5" s="6">
        <v>0</v>
      </c>
      <c r="O5" s="189" t="s">
        <v>57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5">
        <v>1</v>
      </c>
      <c r="AD5" s="5">
        <v>1</v>
      </c>
      <c r="AE5" s="6">
        <v>0</v>
      </c>
      <c r="AF5" s="6">
        <v>0</v>
      </c>
      <c r="AG5" s="67" t="s">
        <v>57</v>
      </c>
      <c r="AH5" s="67" t="s">
        <v>57</v>
      </c>
      <c r="AI5" s="67" t="s">
        <v>57</v>
      </c>
      <c r="AJ5" s="67" t="s">
        <v>57</v>
      </c>
      <c r="AK5" s="67" t="s">
        <v>57</v>
      </c>
      <c r="AL5" s="67" t="s">
        <v>57</v>
      </c>
      <c r="AM5" s="67" t="s">
        <v>57</v>
      </c>
      <c r="AN5" s="67" t="s">
        <v>57</v>
      </c>
      <c r="AO5" s="67" t="s">
        <v>57</v>
      </c>
      <c r="AP5" s="67" t="s">
        <v>57</v>
      </c>
      <c r="AQ5" s="67" t="s">
        <v>57</v>
      </c>
      <c r="AR5" s="5">
        <v>1</v>
      </c>
      <c r="AS5" s="6">
        <v>0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67" t="s">
        <v>57</v>
      </c>
      <c r="BG5" s="5">
        <v>1</v>
      </c>
      <c r="BH5" s="6">
        <v>0</v>
      </c>
      <c r="BI5" s="6">
        <v>0</v>
      </c>
      <c r="BJ5" s="67" t="s">
        <v>57</v>
      </c>
      <c r="BK5" s="6">
        <v>0</v>
      </c>
      <c r="BL5" s="5">
        <v>1</v>
      </c>
      <c r="BM5" s="6">
        <v>0</v>
      </c>
      <c r="BN5" s="67" t="s">
        <v>57</v>
      </c>
      <c r="BO5" s="6">
        <v>0</v>
      </c>
      <c r="BP5" s="6">
        <v>0</v>
      </c>
      <c r="BQ5" s="6">
        <v>0</v>
      </c>
      <c r="BR5" s="6">
        <v>0</v>
      </c>
      <c r="BS5" s="5">
        <v>1</v>
      </c>
      <c r="BT5" s="6">
        <v>0</v>
      </c>
      <c r="BU5" s="5">
        <v>1</v>
      </c>
      <c r="BV5" s="5">
        <v>1</v>
      </c>
      <c r="BW5" s="6">
        <v>0</v>
      </c>
      <c r="BX5" s="5">
        <v>1</v>
      </c>
      <c r="BY5" s="6">
        <v>0</v>
      </c>
      <c r="BZ5" s="5">
        <v>1</v>
      </c>
      <c r="CA5" s="5">
        <v>1</v>
      </c>
      <c r="CB5" s="185" t="s">
        <v>57</v>
      </c>
      <c r="CC5" s="6">
        <v>0</v>
      </c>
      <c r="CD5" s="5">
        <v>1</v>
      </c>
      <c r="CE5" s="5">
        <v>1</v>
      </c>
      <c r="CF5" s="5">
        <v>0</v>
      </c>
      <c r="CG5" s="5">
        <v>1</v>
      </c>
      <c r="CH5" s="6">
        <v>0</v>
      </c>
      <c r="CI5" s="6">
        <v>0</v>
      </c>
      <c r="CJ5" s="67" t="s">
        <v>57</v>
      </c>
      <c r="CK5" s="5">
        <v>1</v>
      </c>
      <c r="CL5" s="6">
        <v>0</v>
      </c>
      <c r="CM5" s="6">
        <v>0</v>
      </c>
      <c r="CN5" s="6">
        <v>0</v>
      </c>
      <c r="CO5" s="67" t="s">
        <v>57</v>
      </c>
      <c r="CP5" s="67" t="s">
        <v>57</v>
      </c>
      <c r="CQ5" s="6">
        <v>0</v>
      </c>
      <c r="CR5" s="6">
        <v>0</v>
      </c>
      <c r="CS5" s="67" t="s">
        <v>57</v>
      </c>
      <c r="CT5" s="5">
        <v>1</v>
      </c>
      <c r="CU5" s="5">
        <v>1</v>
      </c>
      <c r="CV5" s="6">
        <v>0</v>
      </c>
      <c r="CW5" s="67" t="s">
        <v>57</v>
      </c>
      <c r="CX5" s="6">
        <v>0</v>
      </c>
      <c r="CY5" s="6">
        <v>0</v>
      </c>
      <c r="CZ5" s="67" t="s">
        <v>57</v>
      </c>
      <c r="DA5" s="6">
        <v>0</v>
      </c>
      <c r="DB5" s="6">
        <v>0</v>
      </c>
      <c r="DC5" s="67" t="s">
        <v>57</v>
      </c>
      <c r="DD5" s="185" t="s">
        <v>57</v>
      </c>
      <c r="DE5" s="6">
        <v>0</v>
      </c>
      <c r="DF5" s="6">
        <v>0</v>
      </c>
      <c r="DG5" s="5">
        <v>1</v>
      </c>
      <c r="DH5" s="5">
        <v>1</v>
      </c>
      <c r="DI5" s="6">
        <v>0</v>
      </c>
      <c r="DJ5" s="6">
        <v>0</v>
      </c>
      <c r="DK5" s="6">
        <v>0</v>
      </c>
      <c r="DL5" s="5">
        <v>1</v>
      </c>
      <c r="DM5" s="6">
        <v>0</v>
      </c>
      <c r="DN5" s="6">
        <v>0</v>
      </c>
      <c r="DO5" s="6">
        <v>0</v>
      </c>
      <c r="DP5" s="5">
        <v>1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7" t="s">
        <v>57</v>
      </c>
      <c r="EC5" s="67" t="s">
        <v>57</v>
      </c>
      <c r="ED5" s="67" t="s">
        <v>57</v>
      </c>
      <c r="EE5" s="67" t="s">
        <v>57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6">
        <v>0</v>
      </c>
      <c r="EO5" s="6">
        <v>0</v>
      </c>
      <c r="EP5" s="5">
        <v>1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24</v>
      </c>
      <c r="FD5" s="210">
        <f t="shared" ref="FD5:FD35" si="1">(FC5/82)</f>
        <v>0.29268292682926828</v>
      </c>
      <c r="FE5" s="101">
        <f t="shared" ref="FE5:FE35" si="2">RANK(FD5,$FD$4:$FD$35)</f>
        <v>31</v>
      </c>
      <c r="FF5" s="179"/>
      <c r="FG5" s="204"/>
      <c r="FH5" s="79"/>
      <c r="FI5" s="79"/>
      <c r="FJ5" s="79"/>
      <c r="FK5" s="202">
        <v>11053.360388262661</v>
      </c>
      <c r="FL5" s="79"/>
      <c r="FM5" s="80"/>
      <c r="FN5" s="179"/>
    </row>
    <row r="6" spans="1:170" s="133" customFormat="1">
      <c r="A6" s="181" t="s">
        <v>159</v>
      </c>
      <c r="B6" s="129" t="s">
        <v>5</v>
      </c>
      <c r="C6" s="4">
        <v>1</v>
      </c>
      <c r="D6" s="4">
        <v>1</v>
      </c>
      <c r="E6" s="191"/>
      <c r="F6" s="127">
        <v>9106192218</v>
      </c>
      <c r="G6" s="188"/>
      <c r="H6" s="43">
        <v>1</v>
      </c>
      <c r="I6" s="6">
        <v>0</v>
      </c>
      <c r="J6" s="189" t="s">
        <v>57</v>
      </c>
      <c r="K6" s="43">
        <v>1</v>
      </c>
      <c r="L6" s="43">
        <v>1</v>
      </c>
      <c r="M6" s="43">
        <v>1</v>
      </c>
      <c r="N6" s="42">
        <v>0</v>
      </c>
      <c r="O6" s="189" t="s">
        <v>57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42">
        <v>0</v>
      </c>
      <c r="AD6" s="42">
        <v>0</v>
      </c>
      <c r="AE6" s="42">
        <v>0</v>
      </c>
      <c r="AF6" s="42">
        <v>0</v>
      </c>
      <c r="AG6" s="67" t="s">
        <v>57</v>
      </c>
      <c r="AH6" s="67" t="s">
        <v>57</v>
      </c>
      <c r="AI6" s="67" t="s">
        <v>57</v>
      </c>
      <c r="AJ6" s="67" t="s">
        <v>57</v>
      </c>
      <c r="AK6" s="67" t="s">
        <v>57</v>
      </c>
      <c r="AL6" s="67" t="s">
        <v>57</v>
      </c>
      <c r="AM6" s="67" t="s">
        <v>57</v>
      </c>
      <c r="AN6" s="67" t="s">
        <v>57</v>
      </c>
      <c r="AO6" s="67" t="s">
        <v>57</v>
      </c>
      <c r="AP6" s="67" t="s">
        <v>57</v>
      </c>
      <c r="AQ6" s="67" t="s">
        <v>57</v>
      </c>
      <c r="AR6" s="42">
        <v>0</v>
      </c>
      <c r="AS6" s="42">
        <v>0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67" t="s">
        <v>57</v>
      </c>
      <c r="BG6" s="43">
        <v>1</v>
      </c>
      <c r="BH6" s="43">
        <v>1</v>
      </c>
      <c r="BI6" s="43">
        <v>1</v>
      </c>
      <c r="BJ6" s="67" t="s">
        <v>57</v>
      </c>
      <c r="BK6" s="43">
        <v>1</v>
      </c>
      <c r="BL6" s="43">
        <v>1</v>
      </c>
      <c r="BM6" s="43">
        <v>1</v>
      </c>
      <c r="BN6" s="67" t="s">
        <v>57</v>
      </c>
      <c r="BO6" s="42">
        <v>0</v>
      </c>
      <c r="BP6" s="43">
        <v>1</v>
      </c>
      <c r="BQ6" s="43">
        <v>1</v>
      </c>
      <c r="BR6" s="42">
        <v>0</v>
      </c>
      <c r="BS6" s="43">
        <v>1</v>
      </c>
      <c r="BT6" s="43">
        <v>1</v>
      </c>
      <c r="BU6" s="43">
        <v>1</v>
      </c>
      <c r="BV6" s="43">
        <v>1</v>
      </c>
      <c r="BW6" s="42">
        <v>0</v>
      </c>
      <c r="BX6" s="43">
        <v>1</v>
      </c>
      <c r="BY6" s="42">
        <v>0</v>
      </c>
      <c r="BZ6" s="43">
        <v>1</v>
      </c>
      <c r="CA6" s="43">
        <v>1</v>
      </c>
      <c r="CB6" s="185" t="s">
        <v>57</v>
      </c>
      <c r="CC6" s="43">
        <v>1</v>
      </c>
      <c r="CD6" s="43">
        <v>1</v>
      </c>
      <c r="CE6" s="42">
        <v>0</v>
      </c>
      <c r="CF6" s="42">
        <v>0</v>
      </c>
      <c r="CG6" s="42">
        <v>0</v>
      </c>
      <c r="CH6" s="42">
        <v>0</v>
      </c>
      <c r="CI6" s="42">
        <v>0</v>
      </c>
      <c r="CJ6" s="67" t="s">
        <v>57</v>
      </c>
      <c r="CK6" s="42">
        <v>0</v>
      </c>
      <c r="CL6" s="42">
        <v>0</v>
      </c>
      <c r="CM6" s="42">
        <v>0</v>
      </c>
      <c r="CN6" s="42">
        <v>0</v>
      </c>
      <c r="CO6" s="67" t="s">
        <v>57</v>
      </c>
      <c r="CP6" s="67" t="s">
        <v>57</v>
      </c>
      <c r="CQ6" s="42">
        <v>0</v>
      </c>
      <c r="CR6" s="42">
        <v>0</v>
      </c>
      <c r="CS6" s="67" t="s">
        <v>57</v>
      </c>
      <c r="CT6" s="43">
        <v>1</v>
      </c>
      <c r="CU6" s="43">
        <v>1</v>
      </c>
      <c r="CV6" s="42">
        <v>0</v>
      </c>
      <c r="CW6" s="67" t="s">
        <v>57</v>
      </c>
      <c r="CX6" s="42">
        <v>0</v>
      </c>
      <c r="CY6" s="42">
        <v>0</v>
      </c>
      <c r="CZ6" s="67" t="s">
        <v>57</v>
      </c>
      <c r="DA6" s="42">
        <v>0</v>
      </c>
      <c r="DB6" s="43">
        <v>1</v>
      </c>
      <c r="DC6" s="67" t="s">
        <v>57</v>
      </c>
      <c r="DD6" s="185" t="s">
        <v>57</v>
      </c>
      <c r="DE6" s="42">
        <v>0</v>
      </c>
      <c r="DF6" s="42">
        <v>0</v>
      </c>
      <c r="DG6" s="42">
        <v>0</v>
      </c>
      <c r="DH6" s="42">
        <v>0</v>
      </c>
      <c r="DI6" s="42">
        <v>0</v>
      </c>
      <c r="DJ6" s="42">
        <v>0</v>
      </c>
      <c r="DK6" s="42">
        <v>0</v>
      </c>
      <c r="DL6" s="43">
        <v>1</v>
      </c>
      <c r="DM6" s="42">
        <v>0</v>
      </c>
      <c r="DN6" s="43">
        <v>1</v>
      </c>
      <c r="DO6" s="42">
        <v>0</v>
      </c>
      <c r="DP6" s="42">
        <v>0</v>
      </c>
      <c r="DQ6" s="43">
        <v>1</v>
      </c>
      <c r="DR6" s="43">
        <v>1</v>
      </c>
      <c r="DS6" s="43">
        <v>1</v>
      </c>
      <c r="DT6" s="43">
        <v>1</v>
      </c>
      <c r="DU6" s="43">
        <v>1</v>
      </c>
      <c r="DV6" s="42">
        <v>0</v>
      </c>
      <c r="DW6" s="42">
        <v>0</v>
      </c>
      <c r="DX6" s="42">
        <v>0</v>
      </c>
      <c r="DY6" s="42">
        <v>0</v>
      </c>
      <c r="DZ6" s="42">
        <v>0</v>
      </c>
      <c r="EA6" s="43">
        <v>1</v>
      </c>
      <c r="EB6" s="67" t="s">
        <v>57</v>
      </c>
      <c r="EC6" s="67" t="s">
        <v>57</v>
      </c>
      <c r="ED6" s="67" t="s">
        <v>57</v>
      </c>
      <c r="EE6" s="67" t="s">
        <v>57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42">
        <v>0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32</v>
      </c>
      <c r="FD6" s="210">
        <f t="shared" si="1"/>
        <v>0.3902439024390244</v>
      </c>
      <c r="FE6" s="101">
        <f t="shared" si="2"/>
        <v>29</v>
      </c>
      <c r="FF6" s="179"/>
      <c r="FG6" s="204"/>
      <c r="FH6" s="79"/>
      <c r="FI6" s="79"/>
      <c r="FJ6" s="79"/>
      <c r="FK6" s="202">
        <v>2067.5116822339933</v>
      </c>
      <c r="FL6" s="79"/>
      <c r="FM6" s="80"/>
      <c r="FN6" s="179"/>
    </row>
    <row r="7" spans="1:170" s="133" customFormat="1">
      <c r="A7" s="181" t="s">
        <v>160</v>
      </c>
      <c r="B7" s="129" t="s">
        <v>6</v>
      </c>
      <c r="C7" s="4">
        <v>1</v>
      </c>
      <c r="D7" s="4">
        <v>1</v>
      </c>
      <c r="E7" s="20"/>
      <c r="F7" s="127">
        <v>15647226361</v>
      </c>
      <c r="G7" s="188"/>
      <c r="H7" s="43">
        <v>1</v>
      </c>
      <c r="I7" s="43">
        <v>1</v>
      </c>
      <c r="J7" s="189" t="s">
        <v>57</v>
      </c>
      <c r="K7" s="43">
        <v>1</v>
      </c>
      <c r="L7" s="43">
        <v>1</v>
      </c>
      <c r="M7" s="43">
        <v>1</v>
      </c>
      <c r="N7" s="43">
        <v>1</v>
      </c>
      <c r="O7" s="189" t="s">
        <v>57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43">
        <v>1</v>
      </c>
      <c r="AD7" s="43">
        <v>1</v>
      </c>
      <c r="AE7" s="43">
        <v>1</v>
      </c>
      <c r="AF7" s="43">
        <v>1</v>
      </c>
      <c r="AG7" s="67" t="s">
        <v>57</v>
      </c>
      <c r="AH7" s="67" t="s">
        <v>57</v>
      </c>
      <c r="AI7" s="67" t="s">
        <v>57</v>
      </c>
      <c r="AJ7" s="67" t="s">
        <v>57</v>
      </c>
      <c r="AK7" s="67" t="s">
        <v>57</v>
      </c>
      <c r="AL7" s="67" t="s">
        <v>57</v>
      </c>
      <c r="AM7" s="67" t="s">
        <v>57</v>
      </c>
      <c r="AN7" s="67" t="s">
        <v>57</v>
      </c>
      <c r="AO7" s="67" t="s">
        <v>57</v>
      </c>
      <c r="AP7" s="67" t="s">
        <v>57</v>
      </c>
      <c r="AQ7" s="67" t="s">
        <v>57</v>
      </c>
      <c r="AR7" s="43">
        <v>1</v>
      </c>
      <c r="AS7" s="43">
        <v>1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67" t="s">
        <v>57</v>
      </c>
      <c r="BG7" s="43">
        <v>1</v>
      </c>
      <c r="BH7" s="42">
        <v>0</v>
      </c>
      <c r="BI7" s="43">
        <v>1</v>
      </c>
      <c r="BJ7" s="67" t="s">
        <v>57</v>
      </c>
      <c r="BK7" s="43">
        <v>1</v>
      </c>
      <c r="BL7" s="42">
        <v>1</v>
      </c>
      <c r="BM7" s="43">
        <v>1</v>
      </c>
      <c r="BN7" s="67" t="s">
        <v>57</v>
      </c>
      <c r="BO7" s="43">
        <v>1</v>
      </c>
      <c r="BP7" s="43">
        <v>1</v>
      </c>
      <c r="BQ7" s="43">
        <v>1</v>
      </c>
      <c r="BR7" s="43">
        <v>1</v>
      </c>
      <c r="BS7" s="6">
        <v>0</v>
      </c>
      <c r="BT7" s="43">
        <v>1</v>
      </c>
      <c r="BU7" s="43">
        <v>1</v>
      </c>
      <c r="BV7" s="43">
        <v>1</v>
      </c>
      <c r="BW7" s="43">
        <v>1</v>
      </c>
      <c r="BX7" s="43">
        <v>1</v>
      </c>
      <c r="BY7" s="43">
        <v>1</v>
      </c>
      <c r="BZ7" s="43">
        <v>1</v>
      </c>
      <c r="CA7" s="43">
        <v>1</v>
      </c>
      <c r="CB7" s="185" t="s">
        <v>57</v>
      </c>
      <c r="CC7" s="43">
        <v>1</v>
      </c>
      <c r="CD7" s="43">
        <v>1</v>
      </c>
      <c r="CE7" s="43">
        <v>1</v>
      </c>
      <c r="CF7" s="42">
        <v>0</v>
      </c>
      <c r="CG7" s="43">
        <v>1</v>
      </c>
      <c r="CH7" s="43">
        <v>1</v>
      </c>
      <c r="CI7" s="42">
        <v>0</v>
      </c>
      <c r="CJ7" s="67" t="s">
        <v>57</v>
      </c>
      <c r="CK7" s="42">
        <v>1</v>
      </c>
      <c r="CL7" s="42">
        <v>0</v>
      </c>
      <c r="CM7" s="42">
        <v>0</v>
      </c>
      <c r="CN7" s="43">
        <v>1</v>
      </c>
      <c r="CO7" s="67" t="s">
        <v>57</v>
      </c>
      <c r="CP7" s="67" t="s">
        <v>57</v>
      </c>
      <c r="CQ7" s="43">
        <v>1</v>
      </c>
      <c r="CR7" s="42">
        <v>0</v>
      </c>
      <c r="CS7" s="67" t="s">
        <v>57</v>
      </c>
      <c r="CT7" s="43">
        <v>1</v>
      </c>
      <c r="CU7" s="43">
        <v>1</v>
      </c>
      <c r="CV7" s="42">
        <v>0</v>
      </c>
      <c r="CW7" s="67" t="s">
        <v>57</v>
      </c>
      <c r="CX7" s="42">
        <v>0</v>
      </c>
      <c r="CY7" s="42">
        <v>0</v>
      </c>
      <c r="CZ7" s="67" t="s">
        <v>57</v>
      </c>
      <c r="DA7" s="42">
        <v>0</v>
      </c>
      <c r="DB7" s="43">
        <v>1</v>
      </c>
      <c r="DC7" s="67" t="s">
        <v>57</v>
      </c>
      <c r="DD7" s="185" t="s">
        <v>57</v>
      </c>
      <c r="DE7" s="43">
        <v>1</v>
      </c>
      <c r="DF7" s="43">
        <v>1</v>
      </c>
      <c r="DG7" s="43">
        <v>1</v>
      </c>
      <c r="DH7" s="43">
        <v>1</v>
      </c>
      <c r="DI7" s="42">
        <v>0</v>
      </c>
      <c r="DJ7" s="43">
        <v>1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43">
        <v>1</v>
      </c>
      <c r="DQ7" s="43">
        <v>1</v>
      </c>
      <c r="DR7" s="43">
        <v>1</v>
      </c>
      <c r="DS7" s="42">
        <v>0</v>
      </c>
      <c r="DT7" s="42">
        <v>0</v>
      </c>
      <c r="DU7" s="42">
        <v>0</v>
      </c>
      <c r="DV7" s="43">
        <v>1</v>
      </c>
      <c r="DW7" s="42">
        <v>0</v>
      </c>
      <c r="DX7" s="43">
        <v>1</v>
      </c>
      <c r="DY7" s="43">
        <v>1</v>
      </c>
      <c r="DZ7" s="42">
        <v>0</v>
      </c>
      <c r="EA7" s="42">
        <v>0</v>
      </c>
      <c r="EB7" s="67" t="s">
        <v>57</v>
      </c>
      <c r="EC7" s="67" t="s">
        <v>57</v>
      </c>
      <c r="ED7" s="67" t="s">
        <v>57</v>
      </c>
      <c r="EE7" s="67" t="s">
        <v>57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43">
        <v>1</v>
      </c>
      <c r="EO7" s="42">
        <v>0</v>
      </c>
      <c r="EP7" s="42">
        <v>0</v>
      </c>
      <c r="EQ7" s="42">
        <v>0</v>
      </c>
      <c r="ER7" s="43">
        <v>1</v>
      </c>
      <c r="ES7" s="42">
        <v>0</v>
      </c>
      <c r="ET7" s="43">
        <v>1</v>
      </c>
      <c r="EU7" s="43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55</v>
      </c>
      <c r="FD7" s="210">
        <f t="shared" si="1"/>
        <v>0.67073170731707321</v>
      </c>
      <c r="FE7" s="101">
        <f t="shared" si="2"/>
        <v>4</v>
      </c>
      <c r="FF7" s="179"/>
      <c r="FG7" s="204"/>
      <c r="FH7" s="79"/>
      <c r="FI7" s="79"/>
      <c r="FJ7" s="79"/>
      <c r="FK7" s="202">
        <v>819.14187022409749</v>
      </c>
      <c r="FL7" s="79"/>
      <c r="FM7" s="80"/>
      <c r="FN7" s="179"/>
    </row>
    <row r="8" spans="1:170" s="133" customFormat="1">
      <c r="A8" s="192" t="s">
        <v>163</v>
      </c>
      <c r="B8" s="136" t="s">
        <v>7</v>
      </c>
      <c r="C8" s="4">
        <v>1</v>
      </c>
      <c r="D8" s="4">
        <v>1</v>
      </c>
      <c r="E8" s="22"/>
      <c r="F8" s="127">
        <v>66869989698</v>
      </c>
      <c r="G8" s="188"/>
      <c r="H8" s="6">
        <v>0</v>
      </c>
      <c r="I8" s="6">
        <v>0</v>
      </c>
      <c r="J8" s="189" t="s">
        <v>57</v>
      </c>
      <c r="K8" s="43">
        <v>1</v>
      </c>
      <c r="L8" s="43">
        <v>1</v>
      </c>
      <c r="M8" s="43">
        <v>1</v>
      </c>
      <c r="N8" s="13">
        <v>0</v>
      </c>
      <c r="O8" s="189" t="s">
        <v>57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14">
        <v>1</v>
      </c>
      <c r="AD8" s="14">
        <v>1</v>
      </c>
      <c r="AE8" s="14">
        <v>1</v>
      </c>
      <c r="AF8" s="14">
        <v>1</v>
      </c>
      <c r="AG8" s="67" t="s">
        <v>57</v>
      </c>
      <c r="AH8" s="67" t="s">
        <v>57</v>
      </c>
      <c r="AI8" s="67" t="s">
        <v>57</v>
      </c>
      <c r="AJ8" s="67" t="s">
        <v>57</v>
      </c>
      <c r="AK8" s="67" t="s">
        <v>57</v>
      </c>
      <c r="AL8" s="67" t="s">
        <v>57</v>
      </c>
      <c r="AM8" s="67" t="s">
        <v>57</v>
      </c>
      <c r="AN8" s="67" t="s">
        <v>57</v>
      </c>
      <c r="AO8" s="67" t="s">
        <v>57</v>
      </c>
      <c r="AP8" s="67" t="s">
        <v>57</v>
      </c>
      <c r="AQ8" s="67" t="s">
        <v>57</v>
      </c>
      <c r="AR8" s="14">
        <v>1</v>
      </c>
      <c r="AS8" s="13">
        <v>0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67" t="s">
        <v>57</v>
      </c>
      <c r="BG8" s="13">
        <v>0</v>
      </c>
      <c r="BH8" s="13">
        <v>0</v>
      </c>
      <c r="BI8" s="13">
        <v>0</v>
      </c>
      <c r="BJ8" s="67" t="s">
        <v>57</v>
      </c>
      <c r="BK8" s="13">
        <v>0</v>
      </c>
      <c r="BL8" s="13">
        <v>0</v>
      </c>
      <c r="BM8" s="13">
        <v>0</v>
      </c>
      <c r="BN8" s="67" t="s">
        <v>57</v>
      </c>
      <c r="BO8" s="14">
        <v>1</v>
      </c>
      <c r="BP8" s="14">
        <v>1</v>
      </c>
      <c r="BQ8" s="14">
        <v>1</v>
      </c>
      <c r="BR8" s="14">
        <v>1</v>
      </c>
      <c r="BS8" s="14">
        <v>1</v>
      </c>
      <c r="BT8" s="14">
        <v>1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67" t="s">
        <v>57</v>
      </c>
      <c r="CK8" s="13">
        <v>0</v>
      </c>
      <c r="CL8" s="13">
        <v>0</v>
      </c>
      <c r="CM8" s="13">
        <v>0</v>
      </c>
      <c r="CN8" s="13">
        <v>0</v>
      </c>
      <c r="CO8" s="67" t="s">
        <v>57</v>
      </c>
      <c r="CP8" s="67" t="s">
        <v>57</v>
      </c>
      <c r="CQ8" s="13">
        <v>0</v>
      </c>
      <c r="CR8" s="13">
        <v>0</v>
      </c>
      <c r="CS8" s="67" t="s">
        <v>57</v>
      </c>
      <c r="CT8" s="14">
        <v>1</v>
      </c>
      <c r="CU8" s="13">
        <v>0</v>
      </c>
      <c r="CV8" s="13">
        <v>0</v>
      </c>
      <c r="CW8" s="67" t="s">
        <v>57</v>
      </c>
      <c r="CX8" s="13">
        <v>0</v>
      </c>
      <c r="CY8" s="13">
        <v>0</v>
      </c>
      <c r="CZ8" s="67" t="s">
        <v>57</v>
      </c>
      <c r="DA8" s="13">
        <v>0</v>
      </c>
      <c r="DB8" s="13">
        <v>0</v>
      </c>
      <c r="DC8" s="67" t="s">
        <v>57</v>
      </c>
      <c r="DD8" s="185" t="s">
        <v>57</v>
      </c>
      <c r="DE8" s="14">
        <v>1</v>
      </c>
      <c r="DF8" s="14">
        <v>1</v>
      </c>
      <c r="DG8" s="14">
        <v>1</v>
      </c>
      <c r="DH8" s="14">
        <v>1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4">
        <v>1</v>
      </c>
      <c r="DW8" s="13">
        <v>0</v>
      </c>
      <c r="DX8" s="14">
        <v>1</v>
      </c>
      <c r="DY8" s="14">
        <v>1</v>
      </c>
      <c r="DZ8" s="13">
        <v>0</v>
      </c>
      <c r="EA8" s="13">
        <v>0</v>
      </c>
      <c r="EB8" s="67" t="s">
        <v>57</v>
      </c>
      <c r="EC8" s="67" t="s">
        <v>57</v>
      </c>
      <c r="ED8" s="67" t="s">
        <v>57</v>
      </c>
      <c r="EE8" s="67" t="s">
        <v>57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14">
        <v>1</v>
      </c>
      <c r="EO8" s="13">
        <v>0</v>
      </c>
      <c r="EP8" s="14">
        <v>1</v>
      </c>
      <c r="EQ8" s="13">
        <v>0</v>
      </c>
      <c r="ER8" s="13">
        <v>0</v>
      </c>
      <c r="ES8" s="13">
        <v>0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34</v>
      </c>
      <c r="FD8" s="210">
        <f t="shared" si="1"/>
        <v>0.41463414634146339</v>
      </c>
      <c r="FE8" s="101">
        <f t="shared" si="2"/>
        <v>25</v>
      </c>
      <c r="FF8" s="179"/>
      <c r="FG8" s="204"/>
      <c r="FH8" s="79"/>
      <c r="FI8" s="79"/>
      <c r="FJ8" s="79"/>
      <c r="FK8" s="202">
        <v>21800.545683994376</v>
      </c>
      <c r="FL8" s="79"/>
      <c r="FM8" s="80"/>
      <c r="FN8" s="179"/>
    </row>
    <row r="9" spans="1:170" s="133" customFormat="1">
      <c r="A9" s="192" t="s">
        <v>164</v>
      </c>
      <c r="B9" s="129" t="s">
        <v>8</v>
      </c>
      <c r="C9" s="4">
        <v>1</v>
      </c>
      <c r="D9" s="4">
        <v>1</v>
      </c>
      <c r="E9" s="21"/>
      <c r="F9" s="127">
        <v>50174631589</v>
      </c>
      <c r="G9" s="188"/>
      <c r="H9" s="43">
        <v>1</v>
      </c>
      <c r="I9" s="43">
        <v>1</v>
      </c>
      <c r="J9" s="189" t="s">
        <v>57</v>
      </c>
      <c r="K9" s="43">
        <v>1</v>
      </c>
      <c r="L9" s="43">
        <v>1</v>
      </c>
      <c r="M9" s="43">
        <v>1</v>
      </c>
      <c r="N9" s="56">
        <v>0</v>
      </c>
      <c r="O9" s="189" t="s">
        <v>57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55">
        <v>1</v>
      </c>
      <c r="AD9" s="55">
        <v>1</v>
      </c>
      <c r="AE9" s="55">
        <v>1</v>
      </c>
      <c r="AF9" s="55">
        <v>1</v>
      </c>
      <c r="AG9" s="67" t="s">
        <v>57</v>
      </c>
      <c r="AH9" s="67" t="s">
        <v>57</v>
      </c>
      <c r="AI9" s="67" t="s">
        <v>57</v>
      </c>
      <c r="AJ9" s="67" t="s">
        <v>57</v>
      </c>
      <c r="AK9" s="67" t="s">
        <v>57</v>
      </c>
      <c r="AL9" s="67" t="s">
        <v>57</v>
      </c>
      <c r="AM9" s="67" t="s">
        <v>57</v>
      </c>
      <c r="AN9" s="67" t="s">
        <v>57</v>
      </c>
      <c r="AO9" s="67" t="s">
        <v>57</v>
      </c>
      <c r="AP9" s="67" t="s">
        <v>57</v>
      </c>
      <c r="AQ9" s="67" t="s">
        <v>57</v>
      </c>
      <c r="AR9" s="55">
        <v>1</v>
      </c>
      <c r="AS9" s="56">
        <v>0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67" t="s">
        <v>57</v>
      </c>
      <c r="BG9" s="55">
        <v>1</v>
      </c>
      <c r="BH9" s="55">
        <v>1</v>
      </c>
      <c r="BI9" s="55">
        <v>1</v>
      </c>
      <c r="BJ9" s="67" t="s">
        <v>57</v>
      </c>
      <c r="BK9" s="55">
        <v>1</v>
      </c>
      <c r="BL9" s="56">
        <v>0</v>
      </c>
      <c r="BM9" s="55">
        <v>1</v>
      </c>
      <c r="BN9" s="67" t="s">
        <v>57</v>
      </c>
      <c r="BO9" s="55">
        <v>1</v>
      </c>
      <c r="BP9" s="55">
        <v>1</v>
      </c>
      <c r="BQ9" s="55">
        <v>1</v>
      </c>
      <c r="BR9" s="55">
        <v>1</v>
      </c>
      <c r="BS9" s="56">
        <v>0</v>
      </c>
      <c r="BT9" s="55">
        <v>1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55">
        <v>1</v>
      </c>
      <c r="CA9" s="55">
        <v>1</v>
      </c>
      <c r="CB9" s="185" t="s">
        <v>57</v>
      </c>
      <c r="CC9" s="55">
        <v>1</v>
      </c>
      <c r="CD9" s="55">
        <v>1</v>
      </c>
      <c r="CE9" s="55">
        <v>1</v>
      </c>
      <c r="CF9" s="56">
        <v>0</v>
      </c>
      <c r="CG9" s="55">
        <v>1</v>
      </c>
      <c r="CH9" s="56">
        <v>0</v>
      </c>
      <c r="CI9" s="55">
        <v>1</v>
      </c>
      <c r="CJ9" s="67" t="s">
        <v>57</v>
      </c>
      <c r="CK9" s="55">
        <v>1</v>
      </c>
      <c r="CL9" s="56">
        <v>0</v>
      </c>
      <c r="CM9" s="56">
        <v>0</v>
      </c>
      <c r="CN9" s="56">
        <v>0</v>
      </c>
      <c r="CO9" s="67" t="s">
        <v>57</v>
      </c>
      <c r="CP9" s="67" t="s">
        <v>57</v>
      </c>
      <c r="CQ9" s="56">
        <v>0</v>
      </c>
      <c r="CR9" s="56">
        <v>0</v>
      </c>
      <c r="CS9" s="67" t="s">
        <v>57</v>
      </c>
      <c r="CT9" s="55">
        <v>1</v>
      </c>
      <c r="CU9" s="56">
        <v>0</v>
      </c>
      <c r="CV9" s="56">
        <v>0</v>
      </c>
      <c r="CW9" s="67" t="s">
        <v>57</v>
      </c>
      <c r="CX9" s="56">
        <v>0</v>
      </c>
      <c r="CY9" s="56">
        <v>0</v>
      </c>
      <c r="CZ9" s="67" t="s">
        <v>57</v>
      </c>
      <c r="DA9" s="56">
        <v>0</v>
      </c>
      <c r="DB9" s="56">
        <v>0</v>
      </c>
      <c r="DC9" s="67" t="s">
        <v>57</v>
      </c>
      <c r="DD9" s="185" t="s">
        <v>57</v>
      </c>
      <c r="DE9" s="55">
        <v>1</v>
      </c>
      <c r="DF9" s="55">
        <v>1</v>
      </c>
      <c r="DG9" s="55">
        <v>1</v>
      </c>
      <c r="DH9" s="55">
        <v>1</v>
      </c>
      <c r="DI9" s="56">
        <v>0</v>
      </c>
      <c r="DJ9" s="56">
        <v>0</v>
      </c>
      <c r="DK9" s="56">
        <v>0</v>
      </c>
      <c r="DL9" s="55">
        <v>1</v>
      </c>
      <c r="DM9" s="55">
        <v>1</v>
      </c>
      <c r="DN9" s="56">
        <v>0</v>
      </c>
      <c r="DO9" s="56">
        <v>0</v>
      </c>
      <c r="DP9" s="55">
        <v>1</v>
      </c>
      <c r="DQ9" s="55">
        <v>1</v>
      </c>
      <c r="DR9" s="55">
        <v>1</v>
      </c>
      <c r="DS9" s="55">
        <v>1</v>
      </c>
      <c r="DT9" s="56">
        <v>0</v>
      </c>
      <c r="DU9" s="56">
        <v>0</v>
      </c>
      <c r="DV9" s="56">
        <v>0</v>
      </c>
      <c r="DW9" s="56">
        <v>0</v>
      </c>
      <c r="DX9" s="55">
        <v>1</v>
      </c>
      <c r="DY9" s="56">
        <v>0</v>
      </c>
      <c r="DZ9" s="55">
        <v>1</v>
      </c>
      <c r="EA9" s="55">
        <v>1</v>
      </c>
      <c r="EB9" s="67" t="s">
        <v>57</v>
      </c>
      <c r="EC9" s="67" t="s">
        <v>57</v>
      </c>
      <c r="ED9" s="67" t="s">
        <v>57</v>
      </c>
      <c r="EE9" s="67" t="s">
        <v>57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55">
        <v>1</v>
      </c>
      <c r="EO9" s="56">
        <v>0</v>
      </c>
      <c r="EP9" s="56">
        <v>0</v>
      </c>
      <c r="EQ9" s="56">
        <v>0</v>
      </c>
      <c r="ER9" s="56">
        <v>0</v>
      </c>
      <c r="ES9" s="56">
        <v>0</v>
      </c>
      <c r="ET9" s="56">
        <v>0</v>
      </c>
      <c r="EU9" s="55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49</v>
      </c>
      <c r="FD9" s="210">
        <f t="shared" si="1"/>
        <v>0.59756097560975607</v>
      </c>
      <c r="FE9" s="101">
        <f t="shared" si="2"/>
        <v>10</v>
      </c>
      <c r="FF9" s="179"/>
      <c r="FG9" s="204"/>
      <c r="FH9" s="79"/>
      <c r="FI9" s="79"/>
      <c r="FJ9" s="79"/>
      <c r="FK9" s="202">
        <v>49489.72639172346</v>
      </c>
      <c r="FL9" s="79"/>
      <c r="FM9" s="80"/>
      <c r="FN9" s="179"/>
    </row>
    <row r="10" spans="1:170" s="133" customFormat="1">
      <c r="A10" s="192" t="s">
        <v>162</v>
      </c>
      <c r="B10" s="129" t="s">
        <v>9</v>
      </c>
      <c r="C10" s="4">
        <v>1</v>
      </c>
      <c r="D10" s="4">
        <v>1</v>
      </c>
      <c r="E10" s="20"/>
      <c r="F10" s="127">
        <v>35161034000</v>
      </c>
      <c r="G10" s="188"/>
      <c r="H10" s="43">
        <v>1</v>
      </c>
      <c r="I10" s="43">
        <v>1</v>
      </c>
      <c r="J10" s="189" t="s">
        <v>57</v>
      </c>
      <c r="K10" s="43">
        <v>1</v>
      </c>
      <c r="L10" s="43">
        <v>1</v>
      </c>
      <c r="M10" s="43">
        <v>1</v>
      </c>
      <c r="N10" s="42">
        <v>0</v>
      </c>
      <c r="O10" s="189" t="s">
        <v>57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43">
        <v>1</v>
      </c>
      <c r="AD10" s="43">
        <v>1</v>
      </c>
      <c r="AE10" s="43">
        <v>1</v>
      </c>
      <c r="AF10" s="42">
        <v>0</v>
      </c>
      <c r="AG10" s="67" t="s">
        <v>57</v>
      </c>
      <c r="AH10" s="67" t="s">
        <v>57</v>
      </c>
      <c r="AI10" s="67" t="s">
        <v>57</v>
      </c>
      <c r="AJ10" s="67" t="s">
        <v>57</v>
      </c>
      <c r="AK10" s="67" t="s">
        <v>57</v>
      </c>
      <c r="AL10" s="67" t="s">
        <v>57</v>
      </c>
      <c r="AM10" s="67" t="s">
        <v>57</v>
      </c>
      <c r="AN10" s="67" t="s">
        <v>57</v>
      </c>
      <c r="AO10" s="67" t="s">
        <v>57</v>
      </c>
      <c r="AP10" s="67" t="s">
        <v>57</v>
      </c>
      <c r="AQ10" s="67" t="s">
        <v>57</v>
      </c>
      <c r="AR10" s="43">
        <v>1</v>
      </c>
      <c r="AS10" s="42">
        <v>0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67" t="s">
        <v>57</v>
      </c>
      <c r="BG10" s="42">
        <v>0</v>
      </c>
      <c r="BH10" s="42">
        <v>0</v>
      </c>
      <c r="BI10" s="42">
        <v>0</v>
      </c>
      <c r="BJ10" s="67" t="s">
        <v>57</v>
      </c>
      <c r="BK10" s="43">
        <v>1</v>
      </c>
      <c r="BL10" s="43">
        <v>1</v>
      </c>
      <c r="BM10" s="42">
        <v>0</v>
      </c>
      <c r="BN10" s="67" t="s">
        <v>57</v>
      </c>
      <c r="BO10" s="43">
        <v>1</v>
      </c>
      <c r="BP10" s="43">
        <v>1</v>
      </c>
      <c r="BQ10" s="43">
        <v>1</v>
      </c>
      <c r="BR10" s="43">
        <v>1</v>
      </c>
      <c r="BS10" s="42">
        <v>0</v>
      </c>
      <c r="BT10" s="42">
        <v>0</v>
      </c>
      <c r="BU10" s="43">
        <v>1</v>
      </c>
      <c r="BV10" s="43">
        <v>1</v>
      </c>
      <c r="BW10" s="43">
        <v>1</v>
      </c>
      <c r="BX10" s="43">
        <v>1</v>
      </c>
      <c r="BY10" s="42">
        <v>0</v>
      </c>
      <c r="BZ10" s="43">
        <v>1</v>
      </c>
      <c r="CA10" s="43">
        <v>1</v>
      </c>
      <c r="CB10" s="185" t="s">
        <v>57</v>
      </c>
      <c r="CC10" s="43">
        <v>1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42">
        <v>0</v>
      </c>
      <c r="CJ10" s="67" t="s">
        <v>57</v>
      </c>
      <c r="CK10" s="42">
        <v>0</v>
      </c>
      <c r="CL10" s="42">
        <v>0</v>
      </c>
      <c r="CM10" s="42">
        <v>0</v>
      </c>
      <c r="CN10" s="42">
        <v>0</v>
      </c>
      <c r="CO10" s="67" t="s">
        <v>57</v>
      </c>
      <c r="CP10" s="67" t="s">
        <v>57</v>
      </c>
      <c r="CQ10" s="42">
        <v>0</v>
      </c>
      <c r="CR10" s="42">
        <v>0</v>
      </c>
      <c r="CS10" s="67" t="s">
        <v>57</v>
      </c>
      <c r="CT10" s="42">
        <v>0</v>
      </c>
      <c r="CU10" s="42">
        <v>0</v>
      </c>
      <c r="CV10" s="42">
        <v>0</v>
      </c>
      <c r="CW10" s="67" t="s">
        <v>57</v>
      </c>
      <c r="CX10" s="42">
        <v>0</v>
      </c>
      <c r="CY10" s="42">
        <v>0</v>
      </c>
      <c r="CZ10" s="67" t="s">
        <v>57</v>
      </c>
      <c r="DA10" s="42">
        <v>0</v>
      </c>
      <c r="DB10" s="43">
        <v>1</v>
      </c>
      <c r="DC10" s="67" t="s">
        <v>57</v>
      </c>
      <c r="DD10" s="185" t="s">
        <v>57</v>
      </c>
      <c r="DE10" s="43">
        <v>1</v>
      </c>
      <c r="DF10" s="43">
        <v>1</v>
      </c>
      <c r="DG10" s="42">
        <v>0</v>
      </c>
      <c r="DH10" s="43">
        <v>1</v>
      </c>
      <c r="DI10" s="42">
        <v>0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43">
        <v>1</v>
      </c>
      <c r="DQ10" s="42">
        <v>0</v>
      </c>
      <c r="DR10" s="42">
        <v>0</v>
      </c>
      <c r="DS10" s="42">
        <v>0</v>
      </c>
      <c r="DT10" s="42">
        <v>0</v>
      </c>
      <c r="DU10" s="42">
        <v>0</v>
      </c>
      <c r="DV10" s="42">
        <v>0</v>
      </c>
      <c r="DW10" s="42">
        <v>0</v>
      </c>
      <c r="DX10" s="42">
        <v>0</v>
      </c>
      <c r="DY10" s="42">
        <v>0</v>
      </c>
      <c r="DZ10" s="42">
        <v>0</v>
      </c>
      <c r="EA10" s="42">
        <v>0</v>
      </c>
      <c r="EB10" s="67" t="s">
        <v>57</v>
      </c>
      <c r="EC10" s="67" t="s">
        <v>57</v>
      </c>
      <c r="ED10" s="67" t="s">
        <v>57</v>
      </c>
      <c r="EE10" s="67" t="s">
        <v>57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42">
        <v>0</v>
      </c>
      <c r="EO10" s="42">
        <v>0</v>
      </c>
      <c r="EP10" s="43">
        <v>1</v>
      </c>
      <c r="EQ10" s="42">
        <v>0</v>
      </c>
      <c r="ER10" s="42">
        <v>0</v>
      </c>
      <c r="ES10" s="42">
        <v>0</v>
      </c>
      <c r="ET10" s="42">
        <v>0</v>
      </c>
      <c r="EU10" s="43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29</v>
      </c>
      <c r="FD10" s="210">
        <f t="shared" si="1"/>
        <v>0.35365853658536583</v>
      </c>
      <c r="FE10" s="101">
        <f t="shared" si="2"/>
        <v>30</v>
      </c>
      <c r="FF10" s="179"/>
      <c r="FG10" s="204"/>
      <c r="FH10" s="79"/>
      <c r="FI10" s="79"/>
      <c r="FJ10" s="79"/>
      <c r="FK10" s="202">
        <v>41655.221549170601</v>
      </c>
      <c r="FL10" s="79"/>
      <c r="FM10" s="80"/>
      <c r="FN10" s="179"/>
    </row>
    <row r="11" spans="1:170" s="133" customFormat="1">
      <c r="A11" s="192" t="s">
        <v>161</v>
      </c>
      <c r="B11" s="129" t="s">
        <v>10</v>
      </c>
      <c r="C11" s="4">
        <v>1</v>
      </c>
      <c r="D11" s="4">
        <v>1</v>
      </c>
      <c r="E11" s="20"/>
      <c r="F11" s="127">
        <v>8550284000</v>
      </c>
      <c r="G11" s="188"/>
      <c r="H11" s="43">
        <v>1</v>
      </c>
      <c r="I11" s="43">
        <v>1</v>
      </c>
      <c r="J11" s="189" t="s">
        <v>57</v>
      </c>
      <c r="K11" s="43">
        <v>1</v>
      </c>
      <c r="L11" s="43">
        <v>1</v>
      </c>
      <c r="M11" s="43">
        <v>1</v>
      </c>
      <c r="N11" s="43">
        <v>1</v>
      </c>
      <c r="O11" s="189" t="s">
        <v>57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43">
        <v>1</v>
      </c>
      <c r="AD11" s="43">
        <v>1</v>
      </c>
      <c r="AE11" s="43">
        <v>1</v>
      </c>
      <c r="AF11" s="43">
        <v>1</v>
      </c>
      <c r="AG11" s="67" t="s">
        <v>57</v>
      </c>
      <c r="AH11" s="67" t="s">
        <v>57</v>
      </c>
      <c r="AI11" s="67" t="s">
        <v>57</v>
      </c>
      <c r="AJ11" s="67" t="s">
        <v>57</v>
      </c>
      <c r="AK11" s="67" t="s">
        <v>57</v>
      </c>
      <c r="AL11" s="67" t="s">
        <v>57</v>
      </c>
      <c r="AM11" s="67" t="s">
        <v>57</v>
      </c>
      <c r="AN11" s="67" t="s">
        <v>57</v>
      </c>
      <c r="AO11" s="67" t="s">
        <v>57</v>
      </c>
      <c r="AP11" s="67" t="s">
        <v>57</v>
      </c>
      <c r="AQ11" s="67" t="s">
        <v>57</v>
      </c>
      <c r="AR11" s="43">
        <v>1</v>
      </c>
      <c r="AS11" s="43">
        <v>1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67" t="s">
        <v>57</v>
      </c>
      <c r="BG11" s="43">
        <v>1</v>
      </c>
      <c r="BH11" s="43">
        <v>1</v>
      </c>
      <c r="BI11" s="43">
        <v>1</v>
      </c>
      <c r="BJ11" s="67" t="s">
        <v>57</v>
      </c>
      <c r="BK11" s="43">
        <v>1</v>
      </c>
      <c r="BL11" s="43">
        <v>1</v>
      </c>
      <c r="BM11" s="43">
        <v>1</v>
      </c>
      <c r="BN11" s="67" t="s">
        <v>57</v>
      </c>
      <c r="BO11" s="43">
        <v>1</v>
      </c>
      <c r="BP11" s="43">
        <v>1</v>
      </c>
      <c r="BQ11" s="43">
        <v>1</v>
      </c>
      <c r="BR11" s="43">
        <v>1</v>
      </c>
      <c r="BS11" s="43">
        <v>1</v>
      </c>
      <c r="BT11" s="43">
        <v>1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185" t="s">
        <v>57</v>
      </c>
      <c r="CC11" s="43">
        <v>1</v>
      </c>
      <c r="CD11" s="43">
        <v>1</v>
      </c>
      <c r="CE11" s="43">
        <v>1</v>
      </c>
      <c r="CF11" s="43">
        <v>1</v>
      </c>
      <c r="CG11" s="43">
        <v>1</v>
      </c>
      <c r="CH11" s="43">
        <v>1</v>
      </c>
      <c r="CI11" s="43">
        <v>1</v>
      </c>
      <c r="CJ11" s="67" t="s">
        <v>57</v>
      </c>
      <c r="CK11" s="43">
        <v>1</v>
      </c>
      <c r="CL11" s="42">
        <v>0</v>
      </c>
      <c r="CM11" s="43">
        <v>1</v>
      </c>
      <c r="CN11" s="43">
        <v>1</v>
      </c>
      <c r="CO11" s="67" t="s">
        <v>57</v>
      </c>
      <c r="CP11" s="67" t="s">
        <v>57</v>
      </c>
      <c r="CQ11" s="42">
        <v>0</v>
      </c>
      <c r="CR11" s="43">
        <v>1</v>
      </c>
      <c r="CS11" s="67" t="s">
        <v>57</v>
      </c>
      <c r="CT11" s="43">
        <v>1</v>
      </c>
      <c r="CU11" s="43">
        <v>1</v>
      </c>
      <c r="CV11" s="43">
        <v>1</v>
      </c>
      <c r="CW11" s="67" t="s">
        <v>57</v>
      </c>
      <c r="CX11" s="43">
        <v>1</v>
      </c>
      <c r="CY11" s="43">
        <v>1</v>
      </c>
      <c r="CZ11" s="67" t="s">
        <v>57</v>
      </c>
      <c r="DA11" s="43">
        <v>1</v>
      </c>
      <c r="DB11" s="43">
        <v>1</v>
      </c>
      <c r="DC11" s="67" t="s">
        <v>57</v>
      </c>
      <c r="DD11" s="185" t="s">
        <v>57</v>
      </c>
      <c r="DE11" s="43">
        <v>1</v>
      </c>
      <c r="DF11" s="43">
        <v>1</v>
      </c>
      <c r="DG11" s="43">
        <v>1</v>
      </c>
      <c r="DH11" s="43">
        <v>1</v>
      </c>
      <c r="DI11" s="42">
        <v>0</v>
      </c>
      <c r="DJ11" s="43">
        <v>1</v>
      </c>
      <c r="DK11" s="43">
        <v>1</v>
      </c>
      <c r="DL11" s="43">
        <v>1</v>
      </c>
      <c r="DM11" s="42">
        <v>0</v>
      </c>
      <c r="DN11" s="43">
        <v>1</v>
      </c>
      <c r="DO11" s="43">
        <v>1</v>
      </c>
      <c r="DP11" s="43">
        <v>1</v>
      </c>
      <c r="DQ11" s="43">
        <v>1</v>
      </c>
      <c r="DR11" s="43">
        <v>1</v>
      </c>
      <c r="DS11" s="43">
        <v>1</v>
      </c>
      <c r="DT11" s="43">
        <v>1</v>
      </c>
      <c r="DU11" s="43">
        <v>1</v>
      </c>
      <c r="DV11" s="43">
        <v>1</v>
      </c>
      <c r="DW11" s="43">
        <v>1</v>
      </c>
      <c r="DX11" s="43">
        <v>1</v>
      </c>
      <c r="DY11" s="42">
        <v>0</v>
      </c>
      <c r="DZ11" s="43">
        <v>1</v>
      </c>
      <c r="EA11" s="42">
        <v>0</v>
      </c>
      <c r="EB11" s="67" t="s">
        <v>57</v>
      </c>
      <c r="EC11" s="67" t="s">
        <v>57</v>
      </c>
      <c r="ED11" s="67" t="s">
        <v>57</v>
      </c>
      <c r="EE11" s="67" t="s">
        <v>57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43">
        <v>1</v>
      </c>
      <c r="EO11" s="43">
        <v>1</v>
      </c>
      <c r="EP11" s="43">
        <v>1</v>
      </c>
      <c r="EQ11" s="43">
        <v>1</v>
      </c>
      <c r="ER11" s="42">
        <v>0</v>
      </c>
      <c r="ES11" s="43">
        <v>1</v>
      </c>
      <c r="ET11" s="43">
        <v>1</v>
      </c>
      <c r="EU11" s="43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75</v>
      </c>
      <c r="FD11" s="210">
        <f t="shared" si="1"/>
        <v>0.91463414634146345</v>
      </c>
      <c r="FE11" s="101">
        <f t="shared" si="2"/>
        <v>1</v>
      </c>
      <c r="FF11" s="179"/>
      <c r="FG11" s="204"/>
      <c r="FH11" s="79"/>
      <c r="FI11" s="79"/>
      <c r="FJ11" s="79"/>
      <c r="FK11" s="202">
        <v>2894.3061197003017</v>
      </c>
      <c r="FL11" s="79"/>
      <c r="FM11" s="80"/>
      <c r="FN11" s="179"/>
    </row>
    <row r="12" spans="1:170" s="133" customFormat="1">
      <c r="A12" s="192" t="s">
        <v>165</v>
      </c>
      <c r="B12" s="129" t="s">
        <v>309</v>
      </c>
      <c r="C12" s="4">
        <v>1</v>
      </c>
      <c r="D12" s="4">
        <v>1</v>
      </c>
      <c r="E12" s="20"/>
      <c r="F12" s="127">
        <v>144142928190</v>
      </c>
      <c r="G12" s="188"/>
      <c r="H12" s="43">
        <v>1</v>
      </c>
      <c r="I12" s="43">
        <v>1</v>
      </c>
      <c r="J12" s="189" t="s">
        <v>57</v>
      </c>
      <c r="K12" s="43">
        <v>1</v>
      </c>
      <c r="L12" s="43">
        <v>1</v>
      </c>
      <c r="M12" s="43">
        <v>1</v>
      </c>
      <c r="N12" s="42">
        <v>0</v>
      </c>
      <c r="O12" s="189" t="s">
        <v>57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43">
        <v>1</v>
      </c>
      <c r="AD12" s="43">
        <v>1</v>
      </c>
      <c r="AE12" s="43">
        <v>1</v>
      </c>
      <c r="AF12" s="43">
        <v>1</v>
      </c>
      <c r="AG12" s="67" t="s">
        <v>57</v>
      </c>
      <c r="AH12" s="67" t="s">
        <v>57</v>
      </c>
      <c r="AI12" s="67" t="s">
        <v>57</v>
      </c>
      <c r="AJ12" s="67" t="s">
        <v>57</v>
      </c>
      <c r="AK12" s="67" t="s">
        <v>57</v>
      </c>
      <c r="AL12" s="67" t="s">
        <v>57</v>
      </c>
      <c r="AM12" s="67" t="s">
        <v>57</v>
      </c>
      <c r="AN12" s="67" t="s">
        <v>57</v>
      </c>
      <c r="AO12" s="67" t="s">
        <v>57</v>
      </c>
      <c r="AP12" s="67" t="s">
        <v>57</v>
      </c>
      <c r="AQ12" s="67" t="s">
        <v>57</v>
      </c>
      <c r="AR12" s="43">
        <v>1</v>
      </c>
      <c r="AS12" s="42">
        <v>0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67" t="s">
        <v>57</v>
      </c>
      <c r="BG12" s="42">
        <v>0</v>
      </c>
      <c r="BH12" s="43">
        <v>1</v>
      </c>
      <c r="BI12" s="43">
        <v>1</v>
      </c>
      <c r="BJ12" s="67" t="s">
        <v>57</v>
      </c>
      <c r="BK12" s="42">
        <v>0</v>
      </c>
      <c r="BL12" s="43">
        <v>1</v>
      </c>
      <c r="BM12" s="42">
        <v>0</v>
      </c>
      <c r="BN12" s="67" t="s">
        <v>57</v>
      </c>
      <c r="BO12" s="43">
        <v>1</v>
      </c>
      <c r="BP12" s="43">
        <v>1</v>
      </c>
      <c r="BQ12" s="43">
        <v>1</v>
      </c>
      <c r="BR12" s="43">
        <v>1</v>
      </c>
      <c r="BS12" s="43">
        <v>1</v>
      </c>
      <c r="BT12" s="43">
        <v>1</v>
      </c>
      <c r="BU12" s="43">
        <v>1</v>
      </c>
      <c r="BV12" s="43">
        <v>1</v>
      </c>
      <c r="BW12" s="43">
        <v>1</v>
      </c>
      <c r="BX12" s="43">
        <v>1</v>
      </c>
      <c r="BY12" s="43">
        <v>1</v>
      </c>
      <c r="BZ12" s="43">
        <v>1</v>
      </c>
      <c r="CA12" s="43">
        <v>1</v>
      </c>
      <c r="CB12" s="185" t="s">
        <v>57</v>
      </c>
      <c r="CC12" s="43">
        <v>1</v>
      </c>
      <c r="CD12" s="43">
        <v>1</v>
      </c>
      <c r="CE12" s="42">
        <v>0</v>
      </c>
      <c r="CF12" s="42">
        <v>0</v>
      </c>
      <c r="CG12" s="43">
        <v>1</v>
      </c>
      <c r="CH12" s="42">
        <v>0</v>
      </c>
      <c r="CI12" s="42">
        <v>0</v>
      </c>
      <c r="CJ12" s="67" t="s">
        <v>57</v>
      </c>
      <c r="CK12" s="44" t="s">
        <v>156</v>
      </c>
      <c r="CL12" s="44" t="s">
        <v>156</v>
      </c>
      <c r="CM12" s="44" t="s">
        <v>156</v>
      </c>
      <c r="CN12" s="44" t="s">
        <v>156</v>
      </c>
      <c r="CO12" s="67" t="s">
        <v>57</v>
      </c>
      <c r="CP12" s="67" t="s">
        <v>57</v>
      </c>
      <c r="CQ12" s="42">
        <v>0</v>
      </c>
      <c r="CR12" s="42">
        <v>0</v>
      </c>
      <c r="CS12" s="67" t="s">
        <v>57</v>
      </c>
      <c r="CT12" s="42">
        <v>0</v>
      </c>
      <c r="CU12" s="42">
        <v>0</v>
      </c>
      <c r="CV12" s="42">
        <v>0</v>
      </c>
      <c r="CW12" s="67" t="s">
        <v>57</v>
      </c>
      <c r="CX12" s="42">
        <v>0</v>
      </c>
      <c r="CY12" s="42">
        <v>0</v>
      </c>
      <c r="CZ12" s="67" t="s">
        <v>57</v>
      </c>
      <c r="DA12" s="42">
        <v>0</v>
      </c>
      <c r="DB12" s="42">
        <v>0</v>
      </c>
      <c r="DC12" s="67" t="s">
        <v>57</v>
      </c>
      <c r="DD12" s="185" t="s">
        <v>57</v>
      </c>
      <c r="DE12" s="43">
        <v>1</v>
      </c>
      <c r="DF12" s="43">
        <v>1</v>
      </c>
      <c r="DG12" s="42">
        <v>0</v>
      </c>
      <c r="DH12" s="43">
        <v>1</v>
      </c>
      <c r="DI12" s="42">
        <v>0</v>
      </c>
      <c r="DJ12" s="42">
        <v>0</v>
      </c>
      <c r="DK12" s="42">
        <v>0</v>
      </c>
      <c r="DL12" s="42">
        <v>0</v>
      </c>
      <c r="DM12" s="43">
        <v>1</v>
      </c>
      <c r="DN12" s="42">
        <v>0</v>
      </c>
      <c r="DO12" s="42">
        <v>0</v>
      </c>
      <c r="DP12" s="42">
        <v>0</v>
      </c>
      <c r="DQ12" s="43">
        <v>1</v>
      </c>
      <c r="DR12" s="43">
        <v>1</v>
      </c>
      <c r="DS12" s="42">
        <v>0</v>
      </c>
      <c r="DT12" s="42">
        <v>0</v>
      </c>
      <c r="DU12" s="42">
        <v>0</v>
      </c>
      <c r="DV12" s="42">
        <v>0</v>
      </c>
      <c r="DW12" s="42">
        <v>0</v>
      </c>
      <c r="DX12" s="43">
        <v>1</v>
      </c>
      <c r="DY12" s="42">
        <v>0</v>
      </c>
      <c r="DZ12" s="42">
        <v>0</v>
      </c>
      <c r="EA12" s="42">
        <v>0</v>
      </c>
      <c r="EB12" s="67" t="s">
        <v>57</v>
      </c>
      <c r="EC12" s="67" t="s">
        <v>57</v>
      </c>
      <c r="ED12" s="67" t="s">
        <v>57</v>
      </c>
      <c r="EE12" s="67" t="s">
        <v>57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43">
        <v>1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3">
        <v>1</v>
      </c>
      <c r="EU12" s="43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39</v>
      </c>
      <c r="FD12" s="210">
        <f>(FC12/78)</f>
        <v>0.5</v>
      </c>
      <c r="FE12" s="101">
        <f t="shared" si="2"/>
        <v>15</v>
      </c>
      <c r="FF12" s="179"/>
      <c r="FG12" s="204"/>
      <c r="FH12" s="79"/>
      <c r="FI12" s="79"/>
      <c r="FJ12" s="79"/>
      <c r="FK12" s="202">
        <v>75161.106141684839</v>
      </c>
      <c r="FL12" s="79"/>
      <c r="FM12" s="80"/>
      <c r="FN12" s="179"/>
    </row>
    <row r="13" spans="1:170" s="133" customFormat="1">
      <c r="A13" s="192" t="s">
        <v>166</v>
      </c>
      <c r="B13" s="129" t="s">
        <v>11</v>
      </c>
      <c r="C13" s="4">
        <v>1</v>
      </c>
      <c r="D13" s="4">
        <v>1</v>
      </c>
      <c r="E13" s="24"/>
      <c r="F13" s="127">
        <v>20280798335</v>
      </c>
      <c r="G13" s="188"/>
      <c r="H13" s="43">
        <v>1</v>
      </c>
      <c r="I13" s="43">
        <v>1</v>
      </c>
      <c r="J13" s="189" t="s">
        <v>57</v>
      </c>
      <c r="K13" s="43">
        <v>1</v>
      </c>
      <c r="L13" s="43">
        <v>1</v>
      </c>
      <c r="M13" s="43">
        <v>1</v>
      </c>
      <c r="N13" s="42">
        <v>0</v>
      </c>
      <c r="O13" s="189" t="s">
        <v>57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43">
        <v>1</v>
      </c>
      <c r="AD13" s="43">
        <v>1</v>
      </c>
      <c r="AE13" s="43">
        <v>1</v>
      </c>
      <c r="AF13" s="43">
        <v>1</v>
      </c>
      <c r="AG13" s="67" t="s">
        <v>57</v>
      </c>
      <c r="AH13" s="67" t="s">
        <v>57</v>
      </c>
      <c r="AI13" s="67" t="s">
        <v>57</v>
      </c>
      <c r="AJ13" s="67" t="s">
        <v>57</v>
      </c>
      <c r="AK13" s="67" t="s">
        <v>57</v>
      </c>
      <c r="AL13" s="67" t="s">
        <v>57</v>
      </c>
      <c r="AM13" s="67" t="s">
        <v>57</v>
      </c>
      <c r="AN13" s="67" t="s">
        <v>57</v>
      </c>
      <c r="AO13" s="67" t="s">
        <v>57</v>
      </c>
      <c r="AP13" s="67" t="s">
        <v>57</v>
      </c>
      <c r="AQ13" s="67" t="s">
        <v>57</v>
      </c>
      <c r="AR13" s="43">
        <v>1</v>
      </c>
      <c r="AS13" s="42">
        <v>0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67" t="s">
        <v>57</v>
      </c>
      <c r="BG13" s="43">
        <v>1</v>
      </c>
      <c r="BH13" s="42">
        <v>0</v>
      </c>
      <c r="BI13" s="43">
        <v>1</v>
      </c>
      <c r="BJ13" s="67" t="s">
        <v>57</v>
      </c>
      <c r="BK13" s="42">
        <v>0</v>
      </c>
      <c r="BL13" s="43">
        <v>1</v>
      </c>
      <c r="BM13" s="43">
        <v>1</v>
      </c>
      <c r="BN13" s="67" t="s">
        <v>57</v>
      </c>
      <c r="BO13" s="43">
        <v>1</v>
      </c>
      <c r="BP13" s="43">
        <v>1</v>
      </c>
      <c r="BQ13" s="43">
        <v>1</v>
      </c>
      <c r="BR13" s="43">
        <v>1</v>
      </c>
      <c r="BS13" s="43">
        <v>1</v>
      </c>
      <c r="BT13" s="42">
        <v>0</v>
      </c>
      <c r="BU13" s="43">
        <v>1</v>
      </c>
      <c r="BV13" s="43">
        <v>1</v>
      </c>
      <c r="BW13" s="43">
        <v>1</v>
      </c>
      <c r="BX13" s="43">
        <v>1</v>
      </c>
      <c r="BY13" s="43">
        <v>1</v>
      </c>
      <c r="BZ13" s="43">
        <v>1</v>
      </c>
      <c r="CA13" s="43">
        <v>1</v>
      </c>
      <c r="CB13" s="185" t="s">
        <v>57</v>
      </c>
      <c r="CC13" s="43">
        <v>1</v>
      </c>
      <c r="CD13" s="42">
        <v>0</v>
      </c>
      <c r="CE13" s="42">
        <v>0</v>
      </c>
      <c r="CF13" s="42">
        <v>0</v>
      </c>
      <c r="CG13" s="42">
        <v>0</v>
      </c>
      <c r="CH13" s="43">
        <v>1</v>
      </c>
      <c r="CI13" s="43">
        <v>1</v>
      </c>
      <c r="CJ13" s="67" t="s">
        <v>57</v>
      </c>
      <c r="CK13" s="42">
        <v>0</v>
      </c>
      <c r="CL13" s="42">
        <v>0</v>
      </c>
      <c r="CM13" s="42">
        <v>0</v>
      </c>
      <c r="CN13" s="42">
        <v>0</v>
      </c>
      <c r="CO13" s="67" t="s">
        <v>57</v>
      </c>
      <c r="CP13" s="67" t="s">
        <v>57</v>
      </c>
      <c r="CQ13" s="42">
        <v>0</v>
      </c>
      <c r="CR13" s="42">
        <v>0</v>
      </c>
      <c r="CS13" s="67" t="s">
        <v>57</v>
      </c>
      <c r="CT13" s="43">
        <v>1</v>
      </c>
      <c r="CU13" s="43">
        <v>1</v>
      </c>
      <c r="CV13" s="42">
        <v>0</v>
      </c>
      <c r="CW13" s="67" t="s">
        <v>57</v>
      </c>
      <c r="CX13" s="42">
        <v>0</v>
      </c>
      <c r="CY13" s="42">
        <v>0</v>
      </c>
      <c r="CZ13" s="67" t="s">
        <v>57</v>
      </c>
      <c r="DA13" s="42">
        <v>0</v>
      </c>
      <c r="DB13" s="43">
        <v>1</v>
      </c>
      <c r="DC13" s="67" t="s">
        <v>57</v>
      </c>
      <c r="DD13" s="185" t="s">
        <v>57</v>
      </c>
      <c r="DE13" s="43">
        <v>1</v>
      </c>
      <c r="DF13" s="43">
        <v>1</v>
      </c>
      <c r="DG13" s="42">
        <v>0</v>
      </c>
      <c r="DH13" s="43">
        <v>1</v>
      </c>
      <c r="DI13" s="42">
        <v>0</v>
      </c>
      <c r="DJ13" s="42">
        <v>0</v>
      </c>
      <c r="DK13" s="42">
        <v>0</v>
      </c>
      <c r="DL13" s="43">
        <v>1</v>
      </c>
      <c r="DM13" s="42">
        <v>0</v>
      </c>
      <c r="DN13" s="43">
        <v>1</v>
      </c>
      <c r="DO13" s="42">
        <v>0</v>
      </c>
      <c r="DP13" s="43">
        <v>1</v>
      </c>
      <c r="DQ13" s="43">
        <v>1</v>
      </c>
      <c r="DR13" s="43">
        <v>1</v>
      </c>
      <c r="DS13" s="42">
        <v>0</v>
      </c>
      <c r="DT13" s="43">
        <v>1</v>
      </c>
      <c r="DU13" s="42">
        <v>0</v>
      </c>
      <c r="DV13" s="43">
        <v>1</v>
      </c>
      <c r="DW13" s="42">
        <v>0</v>
      </c>
      <c r="DX13" s="43">
        <v>1</v>
      </c>
      <c r="DY13" s="42">
        <v>0</v>
      </c>
      <c r="DZ13" s="42">
        <v>0</v>
      </c>
      <c r="EA13" s="42">
        <v>0</v>
      </c>
      <c r="EB13" s="67" t="s">
        <v>57</v>
      </c>
      <c r="EC13" s="67" t="s">
        <v>57</v>
      </c>
      <c r="ED13" s="67" t="s">
        <v>57</v>
      </c>
      <c r="EE13" s="67" t="s">
        <v>57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43">
        <v>1</v>
      </c>
      <c r="EO13" s="42">
        <v>0</v>
      </c>
      <c r="EP13" s="43">
        <v>1</v>
      </c>
      <c r="EQ13" s="42">
        <v>0</v>
      </c>
      <c r="ER13" s="43">
        <v>1</v>
      </c>
      <c r="ES13" s="43">
        <v>1</v>
      </c>
      <c r="ET13" s="43">
        <v>1</v>
      </c>
      <c r="EU13" s="43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49</v>
      </c>
      <c r="FD13" s="210">
        <f t="shared" si="1"/>
        <v>0.59756097560975607</v>
      </c>
      <c r="FE13" s="101">
        <f t="shared" si="2"/>
        <v>10</v>
      </c>
      <c r="FF13" s="179"/>
      <c r="FG13" s="204"/>
      <c r="FH13" s="79"/>
      <c r="FI13" s="79"/>
      <c r="FJ13" s="79"/>
      <c r="FK13" s="202">
        <v>4828.4677008346243</v>
      </c>
      <c r="FL13" s="79"/>
      <c r="FM13" s="80"/>
      <c r="FN13" s="179"/>
    </row>
    <row r="14" spans="1:170" s="133" customFormat="1">
      <c r="A14" s="192" t="s">
        <v>167</v>
      </c>
      <c r="B14" s="129" t="s">
        <v>12</v>
      </c>
      <c r="C14" s="4">
        <v>1</v>
      </c>
      <c r="D14" s="4">
        <v>1</v>
      </c>
      <c r="E14" s="20"/>
      <c r="F14" s="127">
        <v>47551668990</v>
      </c>
      <c r="G14" s="188"/>
      <c r="H14" s="43">
        <v>1</v>
      </c>
      <c r="I14" s="43">
        <v>1</v>
      </c>
      <c r="J14" s="189" t="s">
        <v>57</v>
      </c>
      <c r="K14" s="43">
        <v>1</v>
      </c>
      <c r="L14" s="43">
        <v>1</v>
      </c>
      <c r="M14" s="43">
        <v>1</v>
      </c>
      <c r="N14" s="42">
        <v>0</v>
      </c>
      <c r="O14" s="189" t="s">
        <v>57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43">
        <v>1</v>
      </c>
      <c r="AD14" s="43">
        <v>1</v>
      </c>
      <c r="AE14" s="43">
        <v>1</v>
      </c>
      <c r="AF14" s="43">
        <v>1</v>
      </c>
      <c r="AG14" s="67" t="s">
        <v>57</v>
      </c>
      <c r="AH14" s="67" t="s">
        <v>57</v>
      </c>
      <c r="AI14" s="67" t="s">
        <v>57</v>
      </c>
      <c r="AJ14" s="67" t="s">
        <v>57</v>
      </c>
      <c r="AK14" s="67" t="s">
        <v>57</v>
      </c>
      <c r="AL14" s="67" t="s">
        <v>57</v>
      </c>
      <c r="AM14" s="67" t="s">
        <v>57</v>
      </c>
      <c r="AN14" s="67" t="s">
        <v>57</v>
      </c>
      <c r="AO14" s="67" t="s">
        <v>57</v>
      </c>
      <c r="AP14" s="67" t="s">
        <v>57</v>
      </c>
      <c r="AQ14" s="67" t="s">
        <v>57</v>
      </c>
      <c r="AR14" s="43">
        <v>1</v>
      </c>
      <c r="AS14" s="42">
        <v>0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67" t="s">
        <v>57</v>
      </c>
      <c r="BG14" s="42">
        <v>0</v>
      </c>
      <c r="BH14" s="42">
        <v>0</v>
      </c>
      <c r="BI14" s="42">
        <v>0</v>
      </c>
      <c r="BJ14" s="67" t="s">
        <v>57</v>
      </c>
      <c r="BK14" s="43">
        <v>1</v>
      </c>
      <c r="BL14" s="42">
        <v>0</v>
      </c>
      <c r="BM14" s="42">
        <v>0</v>
      </c>
      <c r="BN14" s="67" t="s">
        <v>57</v>
      </c>
      <c r="BO14" s="42">
        <v>0</v>
      </c>
      <c r="BP14" s="43">
        <v>1</v>
      </c>
      <c r="BQ14" s="43">
        <v>1</v>
      </c>
      <c r="BR14" s="43">
        <v>1</v>
      </c>
      <c r="BS14" s="43">
        <v>1</v>
      </c>
      <c r="BT14" s="42">
        <v>0</v>
      </c>
      <c r="BU14" s="43">
        <v>1</v>
      </c>
      <c r="BV14" s="43">
        <v>1</v>
      </c>
      <c r="BW14" s="42">
        <v>0</v>
      </c>
      <c r="BX14" s="43">
        <v>1</v>
      </c>
      <c r="BY14" s="43">
        <v>1</v>
      </c>
      <c r="BZ14" s="43">
        <v>1</v>
      </c>
      <c r="CA14" s="43">
        <v>1</v>
      </c>
      <c r="CB14" s="185" t="s">
        <v>57</v>
      </c>
      <c r="CC14" s="43">
        <v>1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67" t="s">
        <v>57</v>
      </c>
      <c r="CK14" s="42">
        <v>0</v>
      </c>
      <c r="CL14" s="42">
        <v>0</v>
      </c>
      <c r="CM14" s="42">
        <v>0</v>
      </c>
      <c r="CN14" s="42">
        <v>0</v>
      </c>
      <c r="CO14" s="67" t="s">
        <v>57</v>
      </c>
      <c r="CP14" s="67" t="s">
        <v>57</v>
      </c>
      <c r="CQ14" s="42">
        <v>0</v>
      </c>
      <c r="CR14" s="42">
        <v>0</v>
      </c>
      <c r="CS14" s="67" t="s">
        <v>57</v>
      </c>
      <c r="CT14" s="43">
        <v>1</v>
      </c>
      <c r="CU14" s="42">
        <v>0</v>
      </c>
      <c r="CV14" s="42">
        <v>0</v>
      </c>
      <c r="CW14" s="67" t="s">
        <v>57</v>
      </c>
      <c r="CX14" s="42">
        <v>0</v>
      </c>
      <c r="CY14" s="42">
        <v>0</v>
      </c>
      <c r="CZ14" s="67" t="s">
        <v>57</v>
      </c>
      <c r="DA14" s="42">
        <v>0</v>
      </c>
      <c r="DB14" s="42">
        <v>0</v>
      </c>
      <c r="DC14" s="67" t="s">
        <v>57</v>
      </c>
      <c r="DD14" s="185" t="s">
        <v>57</v>
      </c>
      <c r="DE14" s="43">
        <v>1</v>
      </c>
      <c r="DF14" s="43">
        <v>1</v>
      </c>
      <c r="DG14" s="42">
        <v>0</v>
      </c>
      <c r="DH14" s="43">
        <v>1</v>
      </c>
      <c r="DI14" s="42">
        <v>0</v>
      </c>
      <c r="DJ14" s="42">
        <v>0</v>
      </c>
      <c r="DK14" s="42">
        <v>0</v>
      </c>
      <c r="DL14" s="43">
        <v>1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2">
        <v>0</v>
      </c>
      <c r="DV14" s="42">
        <v>0</v>
      </c>
      <c r="DW14" s="42">
        <v>0</v>
      </c>
      <c r="DX14" s="43">
        <v>1</v>
      </c>
      <c r="DY14" s="42">
        <v>0</v>
      </c>
      <c r="DZ14" s="42">
        <v>0</v>
      </c>
      <c r="EA14" s="43">
        <v>1</v>
      </c>
      <c r="EB14" s="67" t="s">
        <v>57</v>
      </c>
      <c r="EC14" s="67" t="s">
        <v>57</v>
      </c>
      <c r="ED14" s="67" t="s">
        <v>57</v>
      </c>
      <c r="EE14" s="67" t="s">
        <v>57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43">
        <v>1</v>
      </c>
      <c r="EO14" s="42">
        <v>0</v>
      </c>
      <c r="EP14" s="42">
        <v>0</v>
      </c>
      <c r="EQ14" s="43">
        <v>1</v>
      </c>
      <c r="ER14" s="42">
        <v>0</v>
      </c>
      <c r="ES14" s="43">
        <v>1</v>
      </c>
      <c r="ET14" s="43">
        <v>1</v>
      </c>
      <c r="EU14" s="43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34</v>
      </c>
      <c r="FD14" s="210">
        <f t="shared" si="1"/>
        <v>0.41463414634146339</v>
      </c>
      <c r="FE14" s="101">
        <f t="shared" si="2"/>
        <v>25</v>
      </c>
      <c r="FF14" s="179"/>
      <c r="FG14" s="204"/>
      <c r="FH14" s="79"/>
      <c r="FI14" s="79"/>
      <c r="FJ14" s="79"/>
      <c r="FK14" s="202">
        <v>8126.4633345758011</v>
      </c>
      <c r="FL14" s="79"/>
      <c r="FM14" s="80"/>
      <c r="FN14" s="179"/>
    </row>
    <row r="15" spans="1:170" s="133" customFormat="1">
      <c r="A15" s="192" t="s">
        <v>168</v>
      </c>
      <c r="B15" s="129" t="s">
        <v>13</v>
      </c>
      <c r="C15" s="4">
        <v>1</v>
      </c>
      <c r="D15" s="4">
        <v>1</v>
      </c>
      <c r="E15" s="20"/>
      <c r="F15" s="127">
        <v>42102175700</v>
      </c>
      <c r="G15" s="188"/>
      <c r="H15" s="43">
        <v>1</v>
      </c>
      <c r="I15" s="43">
        <v>1</v>
      </c>
      <c r="J15" s="189" t="s">
        <v>57</v>
      </c>
      <c r="K15" s="43">
        <v>1</v>
      </c>
      <c r="L15" s="43">
        <v>1</v>
      </c>
      <c r="M15" s="43">
        <v>1</v>
      </c>
      <c r="N15" s="42">
        <v>0</v>
      </c>
      <c r="O15" s="189" t="s">
        <v>57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43">
        <v>1</v>
      </c>
      <c r="AD15" s="43">
        <v>1</v>
      </c>
      <c r="AE15" s="43">
        <v>1</v>
      </c>
      <c r="AF15" s="42">
        <v>0</v>
      </c>
      <c r="AG15" s="67" t="s">
        <v>57</v>
      </c>
      <c r="AH15" s="67" t="s">
        <v>57</v>
      </c>
      <c r="AI15" s="67" t="s">
        <v>57</v>
      </c>
      <c r="AJ15" s="67" t="s">
        <v>57</v>
      </c>
      <c r="AK15" s="67" t="s">
        <v>57</v>
      </c>
      <c r="AL15" s="67" t="s">
        <v>57</v>
      </c>
      <c r="AM15" s="67" t="s">
        <v>57</v>
      </c>
      <c r="AN15" s="67" t="s">
        <v>57</v>
      </c>
      <c r="AO15" s="67" t="s">
        <v>57</v>
      </c>
      <c r="AP15" s="67" t="s">
        <v>57</v>
      </c>
      <c r="AQ15" s="67" t="s">
        <v>57</v>
      </c>
      <c r="AR15" s="43">
        <v>1</v>
      </c>
      <c r="AS15" s="43">
        <v>1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67" t="s">
        <v>57</v>
      </c>
      <c r="BG15" s="43">
        <v>1</v>
      </c>
      <c r="BH15" s="42">
        <v>0</v>
      </c>
      <c r="BI15" s="43">
        <v>1</v>
      </c>
      <c r="BJ15" s="67" t="s">
        <v>57</v>
      </c>
      <c r="BK15" s="42">
        <v>0</v>
      </c>
      <c r="BL15" s="43">
        <v>1</v>
      </c>
      <c r="BM15" s="42">
        <v>0</v>
      </c>
      <c r="BN15" s="67" t="s">
        <v>57</v>
      </c>
      <c r="BO15" s="43">
        <v>1</v>
      </c>
      <c r="BP15" s="43">
        <v>1</v>
      </c>
      <c r="BQ15" s="43">
        <v>1</v>
      </c>
      <c r="BR15" s="43">
        <v>1</v>
      </c>
      <c r="BS15" s="43">
        <v>1</v>
      </c>
      <c r="BT15" s="43">
        <v>1</v>
      </c>
      <c r="BU15" s="43">
        <v>1</v>
      </c>
      <c r="BV15" s="43">
        <v>1</v>
      </c>
      <c r="BW15" s="43">
        <v>1</v>
      </c>
      <c r="BX15" s="43">
        <v>1</v>
      </c>
      <c r="BY15" s="43">
        <v>1</v>
      </c>
      <c r="BZ15" s="43">
        <v>1</v>
      </c>
      <c r="CA15" s="43">
        <v>1</v>
      </c>
      <c r="CB15" s="185" t="s">
        <v>57</v>
      </c>
      <c r="CC15" s="43">
        <v>1</v>
      </c>
      <c r="CD15" s="43">
        <v>1</v>
      </c>
      <c r="CE15" s="42">
        <v>0</v>
      </c>
      <c r="CF15" s="42">
        <v>0</v>
      </c>
      <c r="CG15" s="43">
        <v>1</v>
      </c>
      <c r="CH15" s="42">
        <v>0</v>
      </c>
      <c r="CI15" s="42">
        <v>0</v>
      </c>
      <c r="CJ15" s="67" t="s">
        <v>57</v>
      </c>
      <c r="CK15" s="42">
        <v>0</v>
      </c>
      <c r="CL15" s="42">
        <v>0</v>
      </c>
      <c r="CM15" s="42">
        <v>0</v>
      </c>
      <c r="CN15" s="42">
        <v>0</v>
      </c>
      <c r="CO15" s="67" t="s">
        <v>57</v>
      </c>
      <c r="CP15" s="67" t="s">
        <v>57</v>
      </c>
      <c r="CQ15" s="42">
        <v>0</v>
      </c>
      <c r="CR15" s="43">
        <v>1</v>
      </c>
      <c r="CS15" s="67" t="s">
        <v>57</v>
      </c>
      <c r="CT15" s="43">
        <v>1</v>
      </c>
      <c r="CU15" s="43">
        <v>1</v>
      </c>
      <c r="CV15" s="42">
        <v>0</v>
      </c>
      <c r="CW15" s="67" t="s">
        <v>57</v>
      </c>
      <c r="CX15" s="43">
        <v>1</v>
      </c>
      <c r="CY15" s="43">
        <v>1</v>
      </c>
      <c r="CZ15" s="67" t="s">
        <v>57</v>
      </c>
      <c r="DA15" s="42">
        <v>0</v>
      </c>
      <c r="DB15" s="43">
        <v>1</v>
      </c>
      <c r="DC15" s="67" t="s">
        <v>57</v>
      </c>
      <c r="DD15" s="185" t="s">
        <v>57</v>
      </c>
      <c r="DE15" s="43">
        <v>1</v>
      </c>
      <c r="DF15" s="43">
        <v>1</v>
      </c>
      <c r="DG15" s="43">
        <v>1</v>
      </c>
      <c r="DH15" s="43">
        <v>1</v>
      </c>
      <c r="DI15" s="42">
        <v>0</v>
      </c>
      <c r="DJ15" s="43">
        <v>1</v>
      </c>
      <c r="DK15" s="42">
        <v>0</v>
      </c>
      <c r="DL15" s="42">
        <v>0</v>
      </c>
      <c r="DM15" s="42">
        <v>0</v>
      </c>
      <c r="DN15" s="42">
        <v>0</v>
      </c>
      <c r="DO15" s="43">
        <v>1</v>
      </c>
      <c r="DP15" s="42">
        <v>0</v>
      </c>
      <c r="DQ15" s="43">
        <v>1</v>
      </c>
      <c r="DR15" s="43">
        <v>1</v>
      </c>
      <c r="DS15" s="42">
        <v>0</v>
      </c>
      <c r="DT15" s="42">
        <v>0</v>
      </c>
      <c r="DU15" s="42">
        <v>0</v>
      </c>
      <c r="DV15" s="42">
        <v>0</v>
      </c>
      <c r="DW15" s="42">
        <v>0</v>
      </c>
      <c r="DX15" s="43">
        <v>1</v>
      </c>
      <c r="DY15" s="42">
        <v>0</v>
      </c>
      <c r="DZ15" s="42">
        <v>0</v>
      </c>
      <c r="EA15" s="42">
        <v>0</v>
      </c>
      <c r="EB15" s="67" t="s">
        <v>57</v>
      </c>
      <c r="EC15" s="67" t="s">
        <v>57</v>
      </c>
      <c r="ED15" s="67" t="s">
        <v>57</v>
      </c>
      <c r="EE15" s="67" t="s">
        <v>57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43">
        <v>1</v>
      </c>
      <c r="EO15" s="42">
        <v>0</v>
      </c>
      <c r="EP15" s="43">
        <v>1</v>
      </c>
      <c r="EQ15" s="43">
        <v>1</v>
      </c>
      <c r="ER15" s="43">
        <v>1</v>
      </c>
      <c r="ES15" s="43">
        <v>1</v>
      </c>
      <c r="ET15" s="43">
        <v>1</v>
      </c>
      <c r="EU15" s="42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50</v>
      </c>
      <c r="FD15" s="210">
        <f t="shared" si="1"/>
        <v>0.6097560975609756</v>
      </c>
      <c r="FE15" s="101">
        <f t="shared" si="2"/>
        <v>8</v>
      </c>
      <c r="FF15" s="179"/>
      <c r="FG15" s="204"/>
      <c r="FH15" s="79"/>
      <c r="FI15" s="79"/>
      <c r="FJ15" s="79"/>
      <c r="FK15" s="202">
        <v>3485.6617927679013</v>
      </c>
      <c r="FL15" s="79"/>
      <c r="FM15" s="80"/>
      <c r="FN15" s="179"/>
    </row>
    <row r="16" spans="1:170" s="133" customFormat="1">
      <c r="A16" s="192" t="s">
        <v>169</v>
      </c>
      <c r="B16" s="129" t="s">
        <v>14</v>
      </c>
      <c r="C16" s="4">
        <v>1</v>
      </c>
      <c r="D16" s="4">
        <v>1</v>
      </c>
      <c r="E16" s="20"/>
      <c r="F16" s="127">
        <v>27137390241</v>
      </c>
      <c r="G16" s="188"/>
      <c r="H16" s="43">
        <v>1</v>
      </c>
      <c r="I16" s="43">
        <v>1</v>
      </c>
      <c r="J16" s="189" t="s">
        <v>57</v>
      </c>
      <c r="K16" s="43">
        <v>1</v>
      </c>
      <c r="L16" s="43">
        <v>1</v>
      </c>
      <c r="M16" s="43">
        <v>1</v>
      </c>
      <c r="N16" s="42">
        <v>0</v>
      </c>
      <c r="O16" s="189" t="s">
        <v>57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43">
        <v>1</v>
      </c>
      <c r="AD16" s="43">
        <v>1</v>
      </c>
      <c r="AE16" s="43">
        <v>1</v>
      </c>
      <c r="AF16" s="43">
        <v>1</v>
      </c>
      <c r="AG16" s="67" t="s">
        <v>57</v>
      </c>
      <c r="AH16" s="67" t="s">
        <v>57</v>
      </c>
      <c r="AI16" s="67" t="s">
        <v>57</v>
      </c>
      <c r="AJ16" s="67" t="s">
        <v>57</v>
      </c>
      <c r="AK16" s="67" t="s">
        <v>57</v>
      </c>
      <c r="AL16" s="67" t="s">
        <v>57</v>
      </c>
      <c r="AM16" s="67" t="s">
        <v>57</v>
      </c>
      <c r="AN16" s="67" t="s">
        <v>57</v>
      </c>
      <c r="AO16" s="67" t="s">
        <v>57</v>
      </c>
      <c r="AP16" s="67" t="s">
        <v>57</v>
      </c>
      <c r="AQ16" s="67" t="s">
        <v>57</v>
      </c>
      <c r="AR16" s="43">
        <v>1</v>
      </c>
      <c r="AS16" s="42">
        <v>0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67" t="s">
        <v>57</v>
      </c>
      <c r="BG16" s="42">
        <v>0</v>
      </c>
      <c r="BH16" s="42">
        <v>0</v>
      </c>
      <c r="BI16" s="42">
        <v>0</v>
      </c>
      <c r="BJ16" s="67" t="s">
        <v>57</v>
      </c>
      <c r="BK16" s="42">
        <v>0</v>
      </c>
      <c r="BL16" s="42">
        <v>0</v>
      </c>
      <c r="BM16" s="43">
        <v>1</v>
      </c>
      <c r="BN16" s="67" t="s">
        <v>57</v>
      </c>
      <c r="BO16" s="43">
        <v>1</v>
      </c>
      <c r="BP16" s="43">
        <v>1</v>
      </c>
      <c r="BQ16" s="43">
        <v>1</v>
      </c>
      <c r="BR16" s="42">
        <v>0</v>
      </c>
      <c r="BS16" s="43">
        <v>1</v>
      </c>
      <c r="BT16" s="42">
        <v>0</v>
      </c>
      <c r="BU16" s="43">
        <v>1</v>
      </c>
      <c r="BV16" s="43">
        <v>1</v>
      </c>
      <c r="BW16" s="43">
        <v>1</v>
      </c>
      <c r="BX16" s="43">
        <v>1</v>
      </c>
      <c r="BY16" s="43">
        <v>1</v>
      </c>
      <c r="BZ16" s="43">
        <v>1</v>
      </c>
      <c r="CA16" s="43">
        <v>1</v>
      </c>
      <c r="CB16" s="185" t="s">
        <v>57</v>
      </c>
      <c r="CC16" s="43">
        <v>1</v>
      </c>
      <c r="CD16" s="42">
        <v>0</v>
      </c>
      <c r="CE16" s="42">
        <v>0</v>
      </c>
      <c r="CF16" s="42">
        <v>0</v>
      </c>
      <c r="CG16" s="43">
        <v>1</v>
      </c>
      <c r="CH16" s="42">
        <v>0</v>
      </c>
      <c r="CI16" s="42">
        <v>0</v>
      </c>
      <c r="CJ16" s="67" t="s">
        <v>57</v>
      </c>
      <c r="CK16" s="42">
        <v>0</v>
      </c>
      <c r="CL16" s="42">
        <v>0</v>
      </c>
      <c r="CM16" s="42">
        <v>0</v>
      </c>
      <c r="CN16" s="42">
        <v>0</v>
      </c>
      <c r="CO16" s="67" t="s">
        <v>57</v>
      </c>
      <c r="CP16" s="67" t="s">
        <v>57</v>
      </c>
      <c r="CQ16" s="42">
        <v>0</v>
      </c>
      <c r="CR16" s="42">
        <v>0</v>
      </c>
      <c r="CS16" s="67" t="s">
        <v>57</v>
      </c>
      <c r="CT16" s="43">
        <v>1</v>
      </c>
      <c r="CU16" s="42">
        <v>0</v>
      </c>
      <c r="CV16" s="42">
        <v>0</v>
      </c>
      <c r="CW16" s="67" t="s">
        <v>57</v>
      </c>
      <c r="CX16" s="42">
        <v>0</v>
      </c>
      <c r="CY16" s="42">
        <v>0</v>
      </c>
      <c r="CZ16" s="67" t="s">
        <v>57</v>
      </c>
      <c r="DA16" s="42">
        <v>0</v>
      </c>
      <c r="DB16" s="42">
        <v>0</v>
      </c>
      <c r="DC16" s="67" t="s">
        <v>57</v>
      </c>
      <c r="DD16" s="185" t="s">
        <v>57</v>
      </c>
      <c r="DE16" s="43">
        <v>1</v>
      </c>
      <c r="DF16" s="43">
        <v>1</v>
      </c>
      <c r="DG16" s="42">
        <v>0</v>
      </c>
      <c r="DH16" s="43">
        <v>1</v>
      </c>
      <c r="DI16" s="42">
        <v>0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42">
        <v>0</v>
      </c>
      <c r="DQ16" s="42">
        <v>0</v>
      </c>
      <c r="DR16" s="42">
        <v>0</v>
      </c>
      <c r="DS16" s="42">
        <v>0</v>
      </c>
      <c r="DT16" s="42">
        <v>0</v>
      </c>
      <c r="DU16" s="42">
        <v>0</v>
      </c>
      <c r="DV16" s="42">
        <v>0</v>
      </c>
      <c r="DW16" s="42">
        <v>0</v>
      </c>
      <c r="DX16" s="43">
        <v>1</v>
      </c>
      <c r="DY16" s="42">
        <v>0</v>
      </c>
      <c r="DZ16" s="42">
        <v>0</v>
      </c>
      <c r="EA16" s="42">
        <v>0</v>
      </c>
      <c r="EB16" s="67" t="s">
        <v>57</v>
      </c>
      <c r="EC16" s="67" t="s">
        <v>57</v>
      </c>
      <c r="ED16" s="67" t="s">
        <v>57</v>
      </c>
      <c r="EE16" s="67" t="s">
        <v>57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43">
        <v>1</v>
      </c>
      <c r="EO16" s="43">
        <v>1</v>
      </c>
      <c r="EP16" s="43">
        <v>1</v>
      </c>
      <c r="EQ16" s="43">
        <v>1</v>
      </c>
      <c r="ER16" s="42">
        <v>0</v>
      </c>
      <c r="ES16" s="43">
        <v>1</v>
      </c>
      <c r="ET16" s="43">
        <v>1</v>
      </c>
      <c r="EU16" s="4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36</v>
      </c>
      <c r="FD16" s="210">
        <f t="shared" si="1"/>
        <v>0.43902439024390244</v>
      </c>
      <c r="FE16" s="101">
        <f t="shared" si="2"/>
        <v>22</v>
      </c>
      <c r="FF16" s="179"/>
      <c r="FG16" s="204"/>
      <c r="FH16" s="79"/>
      <c r="FI16" s="79"/>
      <c r="FJ16" s="79"/>
      <c r="FK16" s="202">
        <v>4673.1436382811025</v>
      </c>
      <c r="FL16" s="79"/>
      <c r="FM16" s="80"/>
      <c r="FN16" s="179"/>
    </row>
    <row r="17" spans="1:170" s="133" customFormat="1">
      <c r="A17" s="192" t="s">
        <v>170</v>
      </c>
      <c r="B17" s="129" t="s">
        <v>15</v>
      </c>
      <c r="C17" s="4">
        <v>1</v>
      </c>
      <c r="D17" s="4">
        <v>1</v>
      </c>
      <c r="E17" s="20"/>
      <c r="F17" s="127">
        <v>77667737941</v>
      </c>
      <c r="G17" s="188"/>
      <c r="H17" s="43">
        <v>1</v>
      </c>
      <c r="I17" s="5">
        <v>1</v>
      </c>
      <c r="J17" s="189" t="s">
        <v>57</v>
      </c>
      <c r="K17" s="43">
        <v>1</v>
      </c>
      <c r="L17" s="43">
        <v>1</v>
      </c>
      <c r="M17" s="43">
        <v>1</v>
      </c>
      <c r="N17" s="43">
        <v>1</v>
      </c>
      <c r="O17" s="189" t="s">
        <v>57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43">
        <v>1</v>
      </c>
      <c r="AD17" s="43">
        <v>1</v>
      </c>
      <c r="AE17" s="43">
        <v>1</v>
      </c>
      <c r="AF17" s="43">
        <v>1</v>
      </c>
      <c r="AG17" s="67" t="s">
        <v>57</v>
      </c>
      <c r="AH17" s="67" t="s">
        <v>57</v>
      </c>
      <c r="AI17" s="67" t="s">
        <v>57</v>
      </c>
      <c r="AJ17" s="67" t="s">
        <v>57</v>
      </c>
      <c r="AK17" s="67" t="s">
        <v>57</v>
      </c>
      <c r="AL17" s="67" t="s">
        <v>57</v>
      </c>
      <c r="AM17" s="67" t="s">
        <v>57</v>
      </c>
      <c r="AN17" s="67" t="s">
        <v>57</v>
      </c>
      <c r="AO17" s="67" t="s">
        <v>57</v>
      </c>
      <c r="AP17" s="67" t="s">
        <v>57</v>
      </c>
      <c r="AQ17" s="67" t="s">
        <v>57</v>
      </c>
      <c r="AR17" s="43">
        <v>1</v>
      </c>
      <c r="AS17" s="42">
        <v>0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67" t="s">
        <v>57</v>
      </c>
      <c r="BG17" s="43">
        <v>1</v>
      </c>
      <c r="BH17" s="42">
        <v>0</v>
      </c>
      <c r="BI17" s="42">
        <v>0</v>
      </c>
      <c r="BJ17" s="67" t="s">
        <v>57</v>
      </c>
      <c r="BK17" s="43">
        <v>1</v>
      </c>
      <c r="BL17" s="43">
        <v>1</v>
      </c>
      <c r="BM17" s="42">
        <v>0</v>
      </c>
      <c r="BN17" s="67" t="s">
        <v>57</v>
      </c>
      <c r="BO17" s="43">
        <v>1</v>
      </c>
      <c r="BP17" s="43">
        <v>1</v>
      </c>
      <c r="BQ17" s="43">
        <v>1</v>
      </c>
      <c r="BR17" s="43">
        <v>1</v>
      </c>
      <c r="BS17" s="43">
        <v>1</v>
      </c>
      <c r="BT17" s="43">
        <v>1</v>
      </c>
      <c r="BU17" s="43">
        <v>1</v>
      </c>
      <c r="BV17" s="43">
        <v>1</v>
      </c>
      <c r="BW17" s="43">
        <v>1</v>
      </c>
      <c r="BX17" s="43">
        <v>1</v>
      </c>
      <c r="BY17" s="43">
        <v>1</v>
      </c>
      <c r="BZ17" s="43">
        <v>1</v>
      </c>
      <c r="CA17" s="43">
        <v>1</v>
      </c>
      <c r="CB17" s="185" t="s">
        <v>57</v>
      </c>
      <c r="CC17" s="43">
        <v>1</v>
      </c>
      <c r="CD17" s="42">
        <v>0</v>
      </c>
      <c r="CE17" s="43">
        <v>1</v>
      </c>
      <c r="CF17" s="42">
        <v>0</v>
      </c>
      <c r="CG17" s="43">
        <v>1</v>
      </c>
      <c r="CH17" s="43">
        <v>1</v>
      </c>
      <c r="CI17" s="43">
        <v>1</v>
      </c>
      <c r="CJ17" s="67" t="s">
        <v>57</v>
      </c>
      <c r="CK17" s="43">
        <v>1</v>
      </c>
      <c r="CL17" s="43">
        <v>1</v>
      </c>
      <c r="CM17" s="42">
        <v>0</v>
      </c>
      <c r="CN17" s="43">
        <v>1</v>
      </c>
      <c r="CO17" s="67" t="s">
        <v>57</v>
      </c>
      <c r="CP17" s="67" t="s">
        <v>57</v>
      </c>
      <c r="CQ17" s="42">
        <v>0</v>
      </c>
      <c r="CR17" s="43">
        <v>1</v>
      </c>
      <c r="CS17" s="67" t="s">
        <v>57</v>
      </c>
      <c r="CT17" s="43">
        <v>1</v>
      </c>
      <c r="CU17" s="43">
        <v>1</v>
      </c>
      <c r="CV17" s="43">
        <v>1</v>
      </c>
      <c r="CW17" s="67" t="s">
        <v>57</v>
      </c>
      <c r="CX17" s="43">
        <v>1</v>
      </c>
      <c r="CY17" s="43">
        <v>1</v>
      </c>
      <c r="CZ17" s="67" t="s">
        <v>57</v>
      </c>
      <c r="DA17" s="43">
        <v>1</v>
      </c>
      <c r="DB17" s="43">
        <v>1</v>
      </c>
      <c r="DC17" s="67" t="s">
        <v>57</v>
      </c>
      <c r="DD17" s="185" t="s">
        <v>57</v>
      </c>
      <c r="DE17" s="43">
        <v>1</v>
      </c>
      <c r="DF17" s="43">
        <v>1</v>
      </c>
      <c r="DG17" s="42">
        <v>0</v>
      </c>
      <c r="DH17" s="43">
        <v>1</v>
      </c>
      <c r="DI17" s="42">
        <v>0</v>
      </c>
      <c r="DJ17" s="43">
        <v>1</v>
      </c>
      <c r="DK17" s="42">
        <v>0</v>
      </c>
      <c r="DL17" s="43">
        <v>1</v>
      </c>
      <c r="DM17" s="43">
        <v>1</v>
      </c>
      <c r="DN17" s="43">
        <v>1</v>
      </c>
      <c r="DO17" s="42">
        <v>0</v>
      </c>
      <c r="DP17" s="42">
        <v>0</v>
      </c>
      <c r="DQ17" s="43">
        <v>1</v>
      </c>
      <c r="DR17" s="43">
        <v>1</v>
      </c>
      <c r="DS17" s="43">
        <v>1</v>
      </c>
      <c r="DT17" s="43">
        <v>1</v>
      </c>
      <c r="DU17" s="42">
        <v>0</v>
      </c>
      <c r="DV17" s="43">
        <v>1</v>
      </c>
      <c r="DW17" s="43">
        <v>1</v>
      </c>
      <c r="DX17" s="43">
        <v>1</v>
      </c>
      <c r="DY17" s="42">
        <v>0</v>
      </c>
      <c r="DZ17" s="42">
        <v>0</v>
      </c>
      <c r="EA17" s="42">
        <v>0</v>
      </c>
      <c r="EB17" s="67" t="s">
        <v>57</v>
      </c>
      <c r="EC17" s="67" t="s">
        <v>57</v>
      </c>
      <c r="ED17" s="67" t="s">
        <v>57</v>
      </c>
      <c r="EE17" s="67" t="s">
        <v>57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42">
        <v>0</v>
      </c>
      <c r="EO17" s="42">
        <v>0</v>
      </c>
      <c r="EP17" s="42">
        <v>0</v>
      </c>
      <c r="EQ17" s="42">
        <v>0</v>
      </c>
      <c r="ER17" s="42">
        <v>0</v>
      </c>
      <c r="ES17" s="43">
        <v>1</v>
      </c>
      <c r="ET17" s="42">
        <v>0</v>
      </c>
      <c r="EU17" s="42">
        <v>0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58</v>
      </c>
      <c r="FD17" s="210">
        <f t="shared" si="1"/>
        <v>0.70731707317073167</v>
      </c>
      <c r="FE17" s="101">
        <f t="shared" si="2"/>
        <v>3</v>
      </c>
      <c r="FF17" s="179"/>
      <c r="FG17" s="204"/>
      <c r="FH17" s="79"/>
      <c r="FI17" s="79"/>
      <c r="FJ17" s="79"/>
      <c r="FK17" s="202">
        <v>20184.006926909231</v>
      </c>
      <c r="FL17" s="79"/>
      <c r="FM17" s="80"/>
      <c r="FN17" s="179"/>
    </row>
    <row r="18" spans="1:170" s="133" customFormat="1">
      <c r="A18" s="192" t="s">
        <v>171</v>
      </c>
      <c r="B18" s="129" t="s">
        <v>16</v>
      </c>
      <c r="C18" s="4">
        <v>1</v>
      </c>
      <c r="D18" s="4">
        <v>1</v>
      </c>
      <c r="E18" s="195"/>
      <c r="F18" s="127">
        <v>174408421939</v>
      </c>
      <c r="G18" s="188"/>
      <c r="H18" s="43">
        <v>1</v>
      </c>
      <c r="I18" s="43">
        <v>1</v>
      </c>
      <c r="J18" s="189" t="s">
        <v>57</v>
      </c>
      <c r="K18" s="43">
        <v>1</v>
      </c>
      <c r="L18" s="43">
        <v>1</v>
      </c>
      <c r="M18" s="43">
        <v>1</v>
      </c>
      <c r="N18" s="43">
        <v>1</v>
      </c>
      <c r="O18" s="189" t="s">
        <v>57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43">
        <v>1</v>
      </c>
      <c r="AD18" s="43">
        <v>1</v>
      </c>
      <c r="AE18" s="43">
        <v>1</v>
      </c>
      <c r="AF18" s="43">
        <v>1</v>
      </c>
      <c r="AG18" s="67" t="s">
        <v>57</v>
      </c>
      <c r="AH18" s="67" t="s">
        <v>57</v>
      </c>
      <c r="AI18" s="67" t="s">
        <v>57</v>
      </c>
      <c r="AJ18" s="67" t="s">
        <v>57</v>
      </c>
      <c r="AK18" s="67" t="s">
        <v>57</v>
      </c>
      <c r="AL18" s="67" t="s">
        <v>57</v>
      </c>
      <c r="AM18" s="67" t="s">
        <v>57</v>
      </c>
      <c r="AN18" s="67" t="s">
        <v>57</v>
      </c>
      <c r="AO18" s="67" t="s">
        <v>57</v>
      </c>
      <c r="AP18" s="67" t="s">
        <v>57</v>
      </c>
      <c r="AQ18" s="67" t="s">
        <v>57</v>
      </c>
      <c r="AR18" s="43">
        <v>1</v>
      </c>
      <c r="AS18" s="42">
        <v>0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67" t="s">
        <v>57</v>
      </c>
      <c r="BG18" s="42">
        <v>0</v>
      </c>
      <c r="BH18" s="42">
        <v>0</v>
      </c>
      <c r="BI18" s="42">
        <v>0</v>
      </c>
      <c r="BJ18" s="67" t="s">
        <v>57</v>
      </c>
      <c r="BK18" s="43">
        <v>1</v>
      </c>
      <c r="BL18" s="43">
        <v>1</v>
      </c>
      <c r="BM18" s="43">
        <v>1</v>
      </c>
      <c r="BN18" s="67" t="s">
        <v>57</v>
      </c>
      <c r="BO18" s="43">
        <v>1</v>
      </c>
      <c r="BP18" s="43">
        <v>1</v>
      </c>
      <c r="BQ18" s="43">
        <v>1</v>
      </c>
      <c r="BR18" s="43">
        <v>1</v>
      </c>
      <c r="BS18" s="43">
        <v>1</v>
      </c>
      <c r="BT18" s="43">
        <v>1</v>
      </c>
      <c r="BU18" s="43">
        <v>1</v>
      </c>
      <c r="BV18" s="43">
        <v>1</v>
      </c>
      <c r="BW18" s="42">
        <v>0</v>
      </c>
      <c r="BX18" s="43">
        <v>1</v>
      </c>
      <c r="BY18" s="43">
        <v>1</v>
      </c>
      <c r="BZ18" s="43">
        <v>1</v>
      </c>
      <c r="CA18" s="43">
        <v>1</v>
      </c>
      <c r="CB18" s="185" t="s">
        <v>57</v>
      </c>
      <c r="CC18" s="43">
        <v>1</v>
      </c>
      <c r="CD18" s="43">
        <v>1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67" t="s">
        <v>57</v>
      </c>
      <c r="CK18" s="42">
        <v>0</v>
      </c>
      <c r="CL18" s="42">
        <v>0</v>
      </c>
      <c r="CM18" s="42">
        <v>0</v>
      </c>
      <c r="CN18" s="42">
        <v>0</v>
      </c>
      <c r="CO18" s="67" t="s">
        <v>57</v>
      </c>
      <c r="CP18" s="67" t="s">
        <v>57</v>
      </c>
      <c r="CQ18" s="43">
        <v>1</v>
      </c>
      <c r="CR18" s="42">
        <v>0</v>
      </c>
      <c r="CS18" s="67" t="s">
        <v>57</v>
      </c>
      <c r="CT18" s="43">
        <v>1</v>
      </c>
      <c r="CU18" s="42">
        <v>0</v>
      </c>
      <c r="CV18" s="42">
        <v>0</v>
      </c>
      <c r="CW18" s="67" t="s">
        <v>57</v>
      </c>
      <c r="CX18" s="42">
        <v>0</v>
      </c>
      <c r="CY18" s="42">
        <v>0</v>
      </c>
      <c r="CZ18" s="67" t="s">
        <v>57</v>
      </c>
      <c r="DA18" s="42">
        <v>0</v>
      </c>
      <c r="DB18" s="43">
        <v>1</v>
      </c>
      <c r="DC18" s="67" t="s">
        <v>57</v>
      </c>
      <c r="DD18" s="185" t="s">
        <v>57</v>
      </c>
      <c r="DE18" s="43">
        <v>1</v>
      </c>
      <c r="DF18" s="43">
        <v>1</v>
      </c>
      <c r="DG18" s="42">
        <v>0</v>
      </c>
      <c r="DH18" s="43">
        <v>1</v>
      </c>
      <c r="DI18" s="42">
        <v>0</v>
      </c>
      <c r="DJ18" s="43">
        <v>1</v>
      </c>
      <c r="DK18" s="42">
        <v>0</v>
      </c>
      <c r="DL18" s="43">
        <v>1</v>
      </c>
      <c r="DM18" s="42">
        <v>0</v>
      </c>
      <c r="DN18" s="42">
        <v>0</v>
      </c>
      <c r="DO18" s="42">
        <v>0</v>
      </c>
      <c r="DP18" s="42">
        <v>0</v>
      </c>
      <c r="DQ18" s="43">
        <v>1</v>
      </c>
      <c r="DR18" s="43">
        <v>1</v>
      </c>
      <c r="DS18" s="43">
        <v>1</v>
      </c>
      <c r="DT18" s="42">
        <v>0</v>
      </c>
      <c r="DU18" s="43">
        <v>1</v>
      </c>
      <c r="DV18" s="43">
        <v>1</v>
      </c>
      <c r="DW18" s="43">
        <v>1</v>
      </c>
      <c r="DX18" s="43">
        <v>1</v>
      </c>
      <c r="DY18" s="43">
        <v>1</v>
      </c>
      <c r="DZ18" s="42">
        <v>0</v>
      </c>
      <c r="EA18" s="42">
        <v>0</v>
      </c>
      <c r="EB18" s="67" t="s">
        <v>57</v>
      </c>
      <c r="EC18" s="67" t="s">
        <v>57</v>
      </c>
      <c r="ED18" s="67" t="s">
        <v>57</v>
      </c>
      <c r="EE18" s="67" t="s">
        <v>57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42">
        <v>0</v>
      </c>
      <c r="EO18" s="43">
        <v>1</v>
      </c>
      <c r="EP18" s="43">
        <v>1</v>
      </c>
      <c r="EQ18" s="43">
        <v>1</v>
      </c>
      <c r="ER18" s="42">
        <v>0</v>
      </c>
      <c r="ES18" s="43">
        <v>1</v>
      </c>
      <c r="ET18" s="43">
        <v>1</v>
      </c>
      <c r="EU18" s="4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50</v>
      </c>
      <c r="FD18" s="210">
        <f t="shared" si="1"/>
        <v>0.6097560975609756</v>
      </c>
      <c r="FE18" s="101">
        <f t="shared" si="2"/>
        <v>8</v>
      </c>
      <c r="FF18" s="179"/>
      <c r="FG18" s="204"/>
      <c r="FH18" s="79"/>
      <c r="FI18" s="79"/>
      <c r="FJ18" s="79"/>
      <c r="FK18" s="202">
        <v>40483.063606112533</v>
      </c>
      <c r="FL18" s="79"/>
      <c r="FM18" s="80"/>
      <c r="FN18" s="179"/>
    </row>
    <row r="19" spans="1:170" s="133" customFormat="1">
      <c r="A19" s="192" t="s">
        <v>172</v>
      </c>
      <c r="B19" s="129" t="s">
        <v>17</v>
      </c>
      <c r="C19" s="4">
        <v>1</v>
      </c>
      <c r="D19" s="4">
        <v>1</v>
      </c>
      <c r="E19" s="21"/>
      <c r="F19" s="127">
        <v>56717989597</v>
      </c>
      <c r="G19" s="188"/>
      <c r="H19" s="43">
        <v>1</v>
      </c>
      <c r="I19" s="43">
        <v>1</v>
      </c>
      <c r="J19" s="189" t="s">
        <v>57</v>
      </c>
      <c r="K19" s="43">
        <v>1</v>
      </c>
      <c r="L19" s="43">
        <v>1</v>
      </c>
      <c r="M19" s="43">
        <v>1</v>
      </c>
      <c r="N19" s="42">
        <v>0</v>
      </c>
      <c r="O19" s="189" t="s">
        <v>57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43">
        <v>1</v>
      </c>
      <c r="AD19" s="43">
        <v>1</v>
      </c>
      <c r="AE19" s="43">
        <v>1</v>
      </c>
      <c r="AF19" s="43">
        <v>1</v>
      </c>
      <c r="AG19" s="67" t="s">
        <v>57</v>
      </c>
      <c r="AH19" s="67" t="s">
        <v>57</v>
      </c>
      <c r="AI19" s="67" t="s">
        <v>57</v>
      </c>
      <c r="AJ19" s="67" t="s">
        <v>57</v>
      </c>
      <c r="AK19" s="67" t="s">
        <v>57</v>
      </c>
      <c r="AL19" s="67" t="s">
        <v>57</v>
      </c>
      <c r="AM19" s="67" t="s">
        <v>57</v>
      </c>
      <c r="AN19" s="67" t="s">
        <v>57</v>
      </c>
      <c r="AO19" s="67" t="s">
        <v>57</v>
      </c>
      <c r="AP19" s="67" t="s">
        <v>57</v>
      </c>
      <c r="AQ19" s="67" t="s">
        <v>57</v>
      </c>
      <c r="AR19" s="43">
        <v>1</v>
      </c>
      <c r="AS19" s="42">
        <v>0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67" t="s">
        <v>57</v>
      </c>
      <c r="BG19" s="42">
        <v>0</v>
      </c>
      <c r="BH19" s="42">
        <v>0</v>
      </c>
      <c r="BI19" s="42">
        <v>0</v>
      </c>
      <c r="BJ19" s="67" t="s">
        <v>57</v>
      </c>
      <c r="BK19" s="42">
        <v>0</v>
      </c>
      <c r="BL19" s="43">
        <v>1</v>
      </c>
      <c r="BM19" s="42">
        <v>0</v>
      </c>
      <c r="BN19" s="67" t="s">
        <v>57</v>
      </c>
      <c r="BO19" s="43">
        <v>1</v>
      </c>
      <c r="BP19" s="43">
        <v>1</v>
      </c>
      <c r="BQ19" s="43">
        <v>1</v>
      </c>
      <c r="BR19" s="43">
        <v>1</v>
      </c>
      <c r="BS19" s="43">
        <v>1</v>
      </c>
      <c r="BT19" s="43">
        <v>1</v>
      </c>
      <c r="BU19" s="43">
        <v>1</v>
      </c>
      <c r="BV19" s="43">
        <v>1</v>
      </c>
      <c r="BW19" s="42">
        <v>0</v>
      </c>
      <c r="BX19" s="43">
        <v>1</v>
      </c>
      <c r="BY19" s="43">
        <v>1</v>
      </c>
      <c r="BZ19" s="43">
        <v>1</v>
      </c>
      <c r="CA19" s="43">
        <v>1</v>
      </c>
      <c r="CB19" s="185" t="s">
        <v>57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67" t="s">
        <v>57</v>
      </c>
      <c r="CK19" s="42">
        <v>0</v>
      </c>
      <c r="CL19" s="42">
        <v>0</v>
      </c>
      <c r="CM19" s="42">
        <v>0</v>
      </c>
      <c r="CN19" s="42">
        <v>0</v>
      </c>
      <c r="CO19" s="67" t="s">
        <v>57</v>
      </c>
      <c r="CP19" s="67" t="s">
        <v>57</v>
      </c>
      <c r="CQ19" s="42">
        <v>0</v>
      </c>
      <c r="CR19" s="42">
        <v>0</v>
      </c>
      <c r="CS19" s="67" t="s">
        <v>57</v>
      </c>
      <c r="CT19" s="43">
        <v>1</v>
      </c>
      <c r="CU19" s="42">
        <v>0</v>
      </c>
      <c r="CV19" s="42">
        <v>0</v>
      </c>
      <c r="CW19" s="67" t="s">
        <v>57</v>
      </c>
      <c r="CX19" s="42">
        <v>0</v>
      </c>
      <c r="CY19" s="42">
        <v>0</v>
      </c>
      <c r="CZ19" s="67" t="s">
        <v>57</v>
      </c>
      <c r="DA19" s="42">
        <v>0</v>
      </c>
      <c r="DB19" s="42">
        <v>0</v>
      </c>
      <c r="DC19" s="67" t="s">
        <v>57</v>
      </c>
      <c r="DD19" s="185" t="s">
        <v>57</v>
      </c>
      <c r="DE19" s="43">
        <v>1</v>
      </c>
      <c r="DF19" s="43">
        <v>1</v>
      </c>
      <c r="DG19" s="42">
        <v>0</v>
      </c>
      <c r="DH19" s="43">
        <v>1</v>
      </c>
      <c r="DI19" s="42">
        <v>0</v>
      </c>
      <c r="DJ19" s="42">
        <v>0</v>
      </c>
      <c r="DK19" s="42">
        <v>0</v>
      </c>
      <c r="DL19" s="43">
        <v>1</v>
      </c>
      <c r="DM19" s="42">
        <v>0</v>
      </c>
      <c r="DN19" s="42">
        <v>0</v>
      </c>
      <c r="DO19" s="42">
        <v>0</v>
      </c>
      <c r="DP19" s="43">
        <v>1</v>
      </c>
      <c r="DQ19" s="42">
        <v>0</v>
      </c>
      <c r="DR19" s="42">
        <v>0</v>
      </c>
      <c r="DS19" s="42">
        <v>0</v>
      </c>
      <c r="DT19" s="42">
        <v>0</v>
      </c>
      <c r="DU19" s="42">
        <v>0</v>
      </c>
      <c r="DV19" s="42">
        <v>0</v>
      </c>
      <c r="DW19" s="42">
        <v>0</v>
      </c>
      <c r="DX19" s="43">
        <v>1</v>
      </c>
      <c r="DY19" s="42">
        <v>0</v>
      </c>
      <c r="DZ19" s="42">
        <v>0</v>
      </c>
      <c r="EA19" s="42">
        <v>0</v>
      </c>
      <c r="EB19" s="67" t="s">
        <v>57</v>
      </c>
      <c r="EC19" s="67" t="s">
        <v>57</v>
      </c>
      <c r="ED19" s="67" t="s">
        <v>57</v>
      </c>
      <c r="EE19" s="67" t="s">
        <v>57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42">
        <v>0</v>
      </c>
      <c r="EO19" s="42">
        <v>0</v>
      </c>
      <c r="EP19" s="42">
        <v>0</v>
      </c>
      <c r="EQ19" s="42">
        <v>0</v>
      </c>
      <c r="ER19" s="43">
        <v>1</v>
      </c>
      <c r="ES19" s="43">
        <v>1</v>
      </c>
      <c r="ET19" s="43">
        <v>1</v>
      </c>
      <c r="EU19" s="4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33</v>
      </c>
      <c r="FD19" s="210">
        <f t="shared" si="1"/>
        <v>0.40243902439024393</v>
      </c>
      <c r="FE19" s="101">
        <f t="shared" si="2"/>
        <v>28</v>
      </c>
      <c r="FF19" s="179"/>
      <c r="FG19" s="204"/>
      <c r="FH19" s="79"/>
      <c r="FI19" s="79"/>
      <c r="FJ19" s="79"/>
      <c r="FK19" s="202">
        <v>17910.578105325309</v>
      </c>
      <c r="FL19" s="79"/>
      <c r="FM19" s="80"/>
      <c r="FN19" s="179"/>
    </row>
    <row r="20" spans="1:170" s="133" customFormat="1">
      <c r="A20" s="192" t="s">
        <v>173</v>
      </c>
      <c r="B20" s="129" t="s">
        <v>18</v>
      </c>
      <c r="C20" s="4">
        <v>1</v>
      </c>
      <c r="D20" s="4">
        <v>1</v>
      </c>
      <c r="E20" s="20"/>
      <c r="F20" s="127">
        <v>21179515000</v>
      </c>
      <c r="G20" s="188"/>
      <c r="H20" s="6">
        <v>0</v>
      </c>
      <c r="I20" s="6">
        <v>0</v>
      </c>
      <c r="J20" s="189" t="s">
        <v>57</v>
      </c>
      <c r="K20" s="43">
        <v>1</v>
      </c>
      <c r="L20" s="43">
        <v>1</v>
      </c>
      <c r="M20" s="43">
        <v>1</v>
      </c>
      <c r="N20" s="42">
        <v>0</v>
      </c>
      <c r="O20" s="189" t="s">
        <v>57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43">
        <v>1</v>
      </c>
      <c r="AD20" s="43">
        <v>1</v>
      </c>
      <c r="AE20" s="43">
        <v>1</v>
      </c>
      <c r="AF20" s="43">
        <v>1</v>
      </c>
      <c r="AG20" s="67" t="s">
        <v>57</v>
      </c>
      <c r="AH20" s="67" t="s">
        <v>57</v>
      </c>
      <c r="AI20" s="67" t="s">
        <v>57</v>
      </c>
      <c r="AJ20" s="67" t="s">
        <v>57</v>
      </c>
      <c r="AK20" s="67" t="s">
        <v>57</v>
      </c>
      <c r="AL20" s="67" t="s">
        <v>57</v>
      </c>
      <c r="AM20" s="67" t="s">
        <v>57</v>
      </c>
      <c r="AN20" s="67" t="s">
        <v>57</v>
      </c>
      <c r="AO20" s="67" t="s">
        <v>57</v>
      </c>
      <c r="AP20" s="67" t="s">
        <v>57</v>
      </c>
      <c r="AQ20" s="67" t="s">
        <v>57</v>
      </c>
      <c r="AR20" s="43">
        <v>1</v>
      </c>
      <c r="AS20" s="42">
        <v>0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67" t="s">
        <v>57</v>
      </c>
      <c r="BG20" s="42">
        <v>0</v>
      </c>
      <c r="BH20" s="42">
        <v>0</v>
      </c>
      <c r="BI20" s="43">
        <v>1</v>
      </c>
      <c r="BJ20" s="67" t="s">
        <v>57</v>
      </c>
      <c r="BK20" s="42">
        <v>0</v>
      </c>
      <c r="BL20" s="42">
        <v>0</v>
      </c>
      <c r="BM20" s="42">
        <v>0</v>
      </c>
      <c r="BN20" s="67" t="s">
        <v>57</v>
      </c>
      <c r="BO20" s="43">
        <v>1</v>
      </c>
      <c r="BP20" s="43">
        <v>1</v>
      </c>
      <c r="BQ20" s="42">
        <v>0</v>
      </c>
      <c r="BR20" s="42">
        <v>0</v>
      </c>
      <c r="BS20" s="43">
        <v>1</v>
      </c>
      <c r="BT20" s="43">
        <v>1</v>
      </c>
      <c r="BU20" s="43">
        <v>1</v>
      </c>
      <c r="BV20" s="42">
        <v>0</v>
      </c>
      <c r="BW20" s="43">
        <v>1</v>
      </c>
      <c r="BX20" s="43">
        <v>1</v>
      </c>
      <c r="BY20" s="42">
        <v>0</v>
      </c>
      <c r="BZ20" s="43">
        <v>1</v>
      </c>
      <c r="CA20" s="43">
        <v>1</v>
      </c>
      <c r="CB20" s="185" t="s">
        <v>57</v>
      </c>
      <c r="CC20" s="43">
        <v>1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67" t="s">
        <v>57</v>
      </c>
      <c r="CK20" s="42">
        <v>0</v>
      </c>
      <c r="CL20" s="42">
        <v>0</v>
      </c>
      <c r="CM20" s="42">
        <v>0</v>
      </c>
      <c r="CN20" s="42">
        <v>0</v>
      </c>
      <c r="CO20" s="67" t="s">
        <v>57</v>
      </c>
      <c r="CP20" s="67" t="s">
        <v>57</v>
      </c>
      <c r="CQ20" s="42">
        <v>0</v>
      </c>
      <c r="CR20" s="42">
        <v>0</v>
      </c>
      <c r="CS20" s="67" t="s">
        <v>57</v>
      </c>
      <c r="CT20" s="43">
        <v>1</v>
      </c>
      <c r="CU20" s="43">
        <v>1</v>
      </c>
      <c r="CV20" s="42">
        <v>0</v>
      </c>
      <c r="CW20" s="67" t="s">
        <v>57</v>
      </c>
      <c r="CX20" s="43">
        <v>1</v>
      </c>
      <c r="CY20" s="42">
        <v>0</v>
      </c>
      <c r="CZ20" s="67" t="s">
        <v>57</v>
      </c>
      <c r="DA20" s="42">
        <v>0</v>
      </c>
      <c r="DB20" s="43">
        <v>1</v>
      </c>
      <c r="DC20" s="67" t="s">
        <v>57</v>
      </c>
      <c r="DD20" s="185" t="s">
        <v>57</v>
      </c>
      <c r="DE20" s="43">
        <v>1</v>
      </c>
      <c r="DF20" s="43">
        <v>1</v>
      </c>
      <c r="DG20" s="43">
        <v>1</v>
      </c>
      <c r="DH20" s="43">
        <v>1</v>
      </c>
      <c r="DI20" s="42">
        <v>0</v>
      </c>
      <c r="DJ20" s="43">
        <v>1</v>
      </c>
      <c r="DK20" s="42">
        <v>0</v>
      </c>
      <c r="DL20" s="42">
        <v>0</v>
      </c>
      <c r="DM20" s="42">
        <v>0</v>
      </c>
      <c r="DN20" s="42">
        <v>0</v>
      </c>
      <c r="DO20" s="42">
        <v>0</v>
      </c>
      <c r="DP20" s="43">
        <v>1</v>
      </c>
      <c r="DQ20" s="43">
        <v>1</v>
      </c>
      <c r="DR20" s="43">
        <v>1</v>
      </c>
      <c r="DS20" s="42">
        <v>0</v>
      </c>
      <c r="DT20" s="42">
        <v>0</v>
      </c>
      <c r="DU20" s="42">
        <v>0</v>
      </c>
      <c r="DV20" s="42">
        <v>0</v>
      </c>
      <c r="DW20" s="42">
        <v>0</v>
      </c>
      <c r="DX20" s="43">
        <v>1</v>
      </c>
      <c r="DY20" s="42">
        <v>0</v>
      </c>
      <c r="DZ20" s="42">
        <v>0</v>
      </c>
      <c r="EA20" s="42">
        <v>0</v>
      </c>
      <c r="EB20" s="67" t="s">
        <v>57</v>
      </c>
      <c r="EC20" s="67" t="s">
        <v>57</v>
      </c>
      <c r="ED20" s="67" t="s">
        <v>57</v>
      </c>
      <c r="EE20" s="67" t="s">
        <v>57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43">
        <v>1</v>
      </c>
      <c r="EO20" s="43">
        <v>1</v>
      </c>
      <c r="EP20" s="43">
        <v>1</v>
      </c>
      <c r="EQ20" s="42">
        <v>0</v>
      </c>
      <c r="ER20" s="42">
        <v>0</v>
      </c>
      <c r="ES20" s="43">
        <v>1</v>
      </c>
      <c r="ET20" s="43">
        <v>1</v>
      </c>
      <c r="EU20" s="42">
        <v>0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37</v>
      </c>
      <c r="FD20" s="210">
        <f t="shared" si="1"/>
        <v>0.45121951219512196</v>
      </c>
      <c r="FE20" s="101">
        <f t="shared" si="2"/>
        <v>20</v>
      </c>
      <c r="FF20" s="179"/>
      <c r="FG20" s="204"/>
      <c r="FH20" s="79"/>
      <c r="FI20" s="79"/>
      <c r="FJ20" s="79"/>
      <c r="FK20" s="202">
        <v>4014.1083177920523</v>
      </c>
      <c r="FL20" s="79"/>
      <c r="FM20" s="80"/>
      <c r="FN20" s="179"/>
    </row>
    <row r="21" spans="1:170" s="133" customFormat="1">
      <c r="A21" s="192" t="s">
        <v>174</v>
      </c>
      <c r="B21" s="129" t="s">
        <v>19</v>
      </c>
      <c r="C21" s="4">
        <v>1</v>
      </c>
      <c r="D21" s="4">
        <v>1</v>
      </c>
      <c r="E21" s="21"/>
      <c r="F21" s="127">
        <v>15528301000</v>
      </c>
      <c r="G21" s="188"/>
      <c r="H21" s="43">
        <v>1</v>
      </c>
      <c r="I21" s="43">
        <v>1</v>
      </c>
      <c r="J21" s="189" t="s">
        <v>57</v>
      </c>
      <c r="K21" s="43">
        <v>1</v>
      </c>
      <c r="L21" s="43">
        <v>1</v>
      </c>
      <c r="M21" s="43">
        <v>1</v>
      </c>
      <c r="N21" s="42">
        <v>0</v>
      </c>
      <c r="O21" s="189" t="s">
        <v>57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43">
        <v>1</v>
      </c>
      <c r="AD21" s="43">
        <v>1</v>
      </c>
      <c r="AE21" s="43">
        <v>1</v>
      </c>
      <c r="AF21" s="42">
        <v>0</v>
      </c>
      <c r="AG21" s="67" t="s">
        <v>57</v>
      </c>
      <c r="AH21" s="67" t="s">
        <v>57</v>
      </c>
      <c r="AI21" s="67" t="s">
        <v>57</v>
      </c>
      <c r="AJ21" s="67" t="s">
        <v>57</v>
      </c>
      <c r="AK21" s="67" t="s">
        <v>57</v>
      </c>
      <c r="AL21" s="67" t="s">
        <v>57</v>
      </c>
      <c r="AM21" s="67" t="s">
        <v>57</v>
      </c>
      <c r="AN21" s="67" t="s">
        <v>57</v>
      </c>
      <c r="AO21" s="67" t="s">
        <v>57</v>
      </c>
      <c r="AP21" s="67" t="s">
        <v>57</v>
      </c>
      <c r="AQ21" s="67" t="s">
        <v>57</v>
      </c>
      <c r="AR21" s="43">
        <v>1</v>
      </c>
      <c r="AS21" s="42">
        <v>0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67" t="s">
        <v>57</v>
      </c>
      <c r="BG21" s="43">
        <v>1</v>
      </c>
      <c r="BH21" s="43">
        <v>1</v>
      </c>
      <c r="BI21" s="42">
        <v>0</v>
      </c>
      <c r="BJ21" s="67" t="s">
        <v>57</v>
      </c>
      <c r="BK21" s="42">
        <v>0</v>
      </c>
      <c r="BL21" s="43">
        <v>1</v>
      </c>
      <c r="BM21" s="43">
        <v>1</v>
      </c>
      <c r="BN21" s="67" t="s">
        <v>57</v>
      </c>
      <c r="BO21" s="43">
        <v>1</v>
      </c>
      <c r="BP21" s="43">
        <v>1</v>
      </c>
      <c r="BQ21" s="43">
        <v>1</v>
      </c>
      <c r="BR21" s="43">
        <v>1</v>
      </c>
      <c r="BS21" s="43">
        <v>1</v>
      </c>
      <c r="BT21" s="42">
        <v>0</v>
      </c>
      <c r="BU21" s="43">
        <v>1</v>
      </c>
      <c r="BV21" s="43">
        <v>1</v>
      </c>
      <c r="BW21" s="43">
        <v>1</v>
      </c>
      <c r="BX21" s="43">
        <v>1</v>
      </c>
      <c r="BY21" s="42">
        <v>0</v>
      </c>
      <c r="BZ21" s="43">
        <v>1</v>
      </c>
      <c r="CA21" s="43">
        <v>1</v>
      </c>
      <c r="CB21" s="185" t="s">
        <v>57</v>
      </c>
      <c r="CC21" s="43">
        <v>1</v>
      </c>
      <c r="CD21" s="42">
        <v>0</v>
      </c>
      <c r="CE21" s="43">
        <v>1</v>
      </c>
      <c r="CF21" s="43">
        <v>1</v>
      </c>
      <c r="CG21" s="43">
        <v>1</v>
      </c>
      <c r="CH21" s="42">
        <v>0</v>
      </c>
      <c r="CI21" s="43">
        <v>1</v>
      </c>
      <c r="CJ21" s="67" t="s">
        <v>57</v>
      </c>
      <c r="CK21" s="42">
        <v>0</v>
      </c>
      <c r="CL21" s="42">
        <v>0</v>
      </c>
      <c r="CM21" s="42">
        <v>0</v>
      </c>
      <c r="CN21" s="42">
        <v>0</v>
      </c>
      <c r="CO21" s="67" t="s">
        <v>57</v>
      </c>
      <c r="CP21" s="67" t="s">
        <v>57</v>
      </c>
      <c r="CQ21" s="42">
        <v>0</v>
      </c>
      <c r="CR21" s="42">
        <v>0</v>
      </c>
      <c r="CS21" s="67" t="s">
        <v>57</v>
      </c>
      <c r="CT21" s="43">
        <v>1</v>
      </c>
      <c r="CU21" s="43">
        <v>1</v>
      </c>
      <c r="CV21" s="42">
        <v>0</v>
      </c>
      <c r="CW21" s="67" t="s">
        <v>57</v>
      </c>
      <c r="CX21" s="42">
        <v>0</v>
      </c>
      <c r="CY21" s="42">
        <v>0</v>
      </c>
      <c r="CZ21" s="67" t="s">
        <v>57</v>
      </c>
      <c r="DA21" s="42">
        <v>0</v>
      </c>
      <c r="DB21" s="42">
        <v>0</v>
      </c>
      <c r="DC21" s="67" t="s">
        <v>57</v>
      </c>
      <c r="DD21" s="185" t="s">
        <v>57</v>
      </c>
      <c r="DE21" s="43">
        <v>1</v>
      </c>
      <c r="DF21" s="43">
        <v>1</v>
      </c>
      <c r="DG21" s="43">
        <v>1</v>
      </c>
      <c r="DH21" s="43">
        <v>1</v>
      </c>
      <c r="DI21" s="42">
        <v>0</v>
      </c>
      <c r="DJ21" s="42">
        <v>0</v>
      </c>
      <c r="DK21" s="42">
        <v>0</v>
      </c>
      <c r="DL21" s="42">
        <v>0</v>
      </c>
      <c r="DM21" s="42">
        <v>0</v>
      </c>
      <c r="DN21" s="43">
        <v>1</v>
      </c>
      <c r="DO21" s="42">
        <v>0</v>
      </c>
      <c r="DP21" s="42">
        <v>0</v>
      </c>
      <c r="DQ21" s="43">
        <v>1</v>
      </c>
      <c r="DR21" s="43">
        <v>1</v>
      </c>
      <c r="DS21" s="42">
        <v>0</v>
      </c>
      <c r="DT21" s="42">
        <v>0</v>
      </c>
      <c r="DU21" s="42">
        <v>0</v>
      </c>
      <c r="DV21" s="42">
        <v>0</v>
      </c>
      <c r="DW21" s="42">
        <v>0</v>
      </c>
      <c r="DX21" s="43">
        <v>1</v>
      </c>
      <c r="DY21" s="42">
        <v>0</v>
      </c>
      <c r="DZ21" s="42">
        <v>0</v>
      </c>
      <c r="EA21" s="42">
        <v>0</v>
      </c>
      <c r="EB21" s="67" t="s">
        <v>57</v>
      </c>
      <c r="EC21" s="67" t="s">
        <v>57</v>
      </c>
      <c r="ED21" s="67" t="s">
        <v>57</v>
      </c>
      <c r="EE21" s="67" t="s">
        <v>57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43">
        <v>1</v>
      </c>
      <c r="EO21" s="43">
        <v>1</v>
      </c>
      <c r="EP21" s="43">
        <v>1</v>
      </c>
      <c r="EQ21" s="42">
        <v>0</v>
      </c>
      <c r="ER21" s="43">
        <v>1</v>
      </c>
      <c r="ES21" s="42">
        <v>0</v>
      </c>
      <c r="ET21" s="43">
        <v>1</v>
      </c>
      <c r="EU21" s="42">
        <v>0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44</v>
      </c>
      <c r="FD21" s="210">
        <f t="shared" si="1"/>
        <v>0.53658536585365857</v>
      </c>
      <c r="FE21" s="101">
        <f t="shared" si="2"/>
        <v>14</v>
      </c>
      <c r="FF21" s="179"/>
      <c r="FG21" s="204"/>
      <c r="FH21" s="79"/>
      <c r="FI21" s="79"/>
      <c r="FJ21" s="79"/>
      <c r="FK21" s="202">
        <v>6903.7168722357364</v>
      </c>
      <c r="FL21" s="79"/>
      <c r="FM21" s="80"/>
      <c r="FN21" s="179"/>
    </row>
    <row r="22" spans="1:170" s="133" customFormat="1">
      <c r="A22" s="192" t="s">
        <v>175</v>
      </c>
      <c r="B22" s="129" t="s">
        <v>20</v>
      </c>
      <c r="C22" s="4">
        <v>1</v>
      </c>
      <c r="D22" s="4">
        <v>1</v>
      </c>
      <c r="E22" s="20"/>
      <c r="F22" s="127">
        <v>62115490704</v>
      </c>
      <c r="G22" s="188"/>
      <c r="H22" s="43">
        <v>1</v>
      </c>
      <c r="I22" s="43">
        <v>1</v>
      </c>
      <c r="J22" s="189" t="s">
        <v>57</v>
      </c>
      <c r="K22" s="43">
        <v>1</v>
      </c>
      <c r="L22" s="43">
        <v>1</v>
      </c>
      <c r="M22" s="43">
        <v>1</v>
      </c>
      <c r="N22" s="42">
        <v>0</v>
      </c>
      <c r="O22" s="189" t="s">
        <v>57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43">
        <v>1</v>
      </c>
      <c r="AD22" s="43">
        <v>1</v>
      </c>
      <c r="AE22" s="43">
        <v>1</v>
      </c>
      <c r="AF22" s="43">
        <v>1</v>
      </c>
      <c r="AG22" s="67" t="s">
        <v>57</v>
      </c>
      <c r="AH22" s="67" t="s">
        <v>57</v>
      </c>
      <c r="AI22" s="67" t="s">
        <v>57</v>
      </c>
      <c r="AJ22" s="67" t="s">
        <v>57</v>
      </c>
      <c r="AK22" s="67" t="s">
        <v>57</v>
      </c>
      <c r="AL22" s="67" t="s">
        <v>57</v>
      </c>
      <c r="AM22" s="67" t="s">
        <v>57</v>
      </c>
      <c r="AN22" s="67" t="s">
        <v>57</v>
      </c>
      <c r="AO22" s="67" t="s">
        <v>57</v>
      </c>
      <c r="AP22" s="67" t="s">
        <v>57</v>
      </c>
      <c r="AQ22" s="67" t="s">
        <v>57</v>
      </c>
      <c r="AR22" s="43">
        <v>1</v>
      </c>
      <c r="AS22" s="42">
        <v>0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67" t="s">
        <v>57</v>
      </c>
      <c r="BG22" s="43">
        <v>1</v>
      </c>
      <c r="BH22" s="43">
        <v>1</v>
      </c>
      <c r="BI22" s="43">
        <v>1</v>
      </c>
      <c r="BJ22" s="67" t="s">
        <v>57</v>
      </c>
      <c r="BK22" s="43">
        <v>1</v>
      </c>
      <c r="BL22" s="43">
        <v>1</v>
      </c>
      <c r="BM22" s="43">
        <v>1</v>
      </c>
      <c r="BN22" s="67" t="s">
        <v>57</v>
      </c>
      <c r="BO22" s="43">
        <v>1</v>
      </c>
      <c r="BP22" s="43">
        <v>1</v>
      </c>
      <c r="BQ22" s="43">
        <v>1</v>
      </c>
      <c r="BR22" s="43">
        <v>1</v>
      </c>
      <c r="BS22" s="43">
        <v>1</v>
      </c>
      <c r="BT22" s="43">
        <v>1</v>
      </c>
      <c r="BU22" s="43">
        <v>1</v>
      </c>
      <c r="BV22" s="43">
        <v>1</v>
      </c>
      <c r="BW22" s="42">
        <v>0</v>
      </c>
      <c r="BX22" s="43">
        <v>1</v>
      </c>
      <c r="BY22" s="43">
        <v>1</v>
      </c>
      <c r="BZ22" s="43">
        <v>1</v>
      </c>
      <c r="CA22" s="43">
        <v>1</v>
      </c>
      <c r="CB22" s="185" t="s">
        <v>57</v>
      </c>
      <c r="CC22" s="43">
        <v>1</v>
      </c>
      <c r="CD22" s="42">
        <v>0</v>
      </c>
      <c r="CE22" s="43">
        <v>1</v>
      </c>
      <c r="CF22" s="42">
        <v>0</v>
      </c>
      <c r="CG22" s="43">
        <v>1</v>
      </c>
      <c r="CH22" s="42">
        <v>0</v>
      </c>
      <c r="CI22" s="42">
        <v>0</v>
      </c>
      <c r="CJ22" s="67" t="s">
        <v>57</v>
      </c>
      <c r="CK22" s="42">
        <v>0</v>
      </c>
      <c r="CL22" s="42">
        <v>0</v>
      </c>
      <c r="CM22" s="42">
        <v>0</v>
      </c>
      <c r="CN22" s="42">
        <v>0</v>
      </c>
      <c r="CO22" s="67" t="s">
        <v>57</v>
      </c>
      <c r="CP22" s="67" t="s">
        <v>57</v>
      </c>
      <c r="CQ22" s="42">
        <v>0</v>
      </c>
      <c r="CR22" s="42">
        <v>0</v>
      </c>
      <c r="CS22" s="67" t="s">
        <v>57</v>
      </c>
      <c r="CT22" s="43">
        <v>1</v>
      </c>
      <c r="CU22" s="43">
        <v>1</v>
      </c>
      <c r="CV22" s="42">
        <v>0</v>
      </c>
      <c r="CW22" s="67" t="s">
        <v>57</v>
      </c>
      <c r="CX22" s="42">
        <v>0</v>
      </c>
      <c r="CY22" s="42">
        <v>0</v>
      </c>
      <c r="CZ22" s="67" t="s">
        <v>57</v>
      </c>
      <c r="DA22" s="42">
        <v>0</v>
      </c>
      <c r="DB22" s="43">
        <v>1</v>
      </c>
      <c r="DC22" s="67" t="s">
        <v>57</v>
      </c>
      <c r="DD22" s="185" t="s">
        <v>57</v>
      </c>
      <c r="DE22" s="43">
        <v>1</v>
      </c>
      <c r="DF22" s="42">
        <v>0</v>
      </c>
      <c r="DG22" s="42">
        <v>0</v>
      </c>
      <c r="DH22" s="42">
        <v>0</v>
      </c>
      <c r="DI22" s="42">
        <v>0</v>
      </c>
      <c r="DJ22" s="42">
        <v>0</v>
      </c>
      <c r="DK22" s="42">
        <v>0</v>
      </c>
      <c r="DL22" s="43">
        <v>1</v>
      </c>
      <c r="DM22" s="42">
        <v>0</v>
      </c>
      <c r="DN22" s="43">
        <v>1</v>
      </c>
      <c r="DO22" s="42">
        <v>0</v>
      </c>
      <c r="DP22" s="43">
        <v>1</v>
      </c>
      <c r="DQ22" s="43">
        <v>1</v>
      </c>
      <c r="DR22" s="43">
        <v>1</v>
      </c>
      <c r="DS22" s="43">
        <v>1</v>
      </c>
      <c r="DT22" s="43">
        <v>1</v>
      </c>
      <c r="DU22" s="42">
        <v>0</v>
      </c>
      <c r="DV22" s="43">
        <v>1</v>
      </c>
      <c r="DW22" s="43">
        <v>1</v>
      </c>
      <c r="DX22" s="42">
        <v>0</v>
      </c>
      <c r="DY22" s="43">
        <v>1</v>
      </c>
      <c r="DZ22" s="42">
        <v>0</v>
      </c>
      <c r="EA22" s="42">
        <v>0</v>
      </c>
      <c r="EB22" s="67" t="s">
        <v>57</v>
      </c>
      <c r="EC22" s="67" t="s">
        <v>57</v>
      </c>
      <c r="ED22" s="67" t="s">
        <v>57</v>
      </c>
      <c r="EE22" s="67" t="s">
        <v>57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42">
        <v>0</v>
      </c>
      <c r="EO22" s="43">
        <v>1</v>
      </c>
      <c r="EP22" s="42">
        <v>0</v>
      </c>
      <c r="EQ22" s="42">
        <v>0</v>
      </c>
      <c r="ER22" s="43">
        <v>1</v>
      </c>
      <c r="ES22" s="42">
        <v>0</v>
      </c>
      <c r="ET22" s="42">
        <v>0</v>
      </c>
      <c r="EU22" s="43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48</v>
      </c>
      <c r="FD22" s="210">
        <f t="shared" si="1"/>
        <v>0.58536585365853655</v>
      </c>
      <c r="FE22" s="101">
        <f t="shared" si="2"/>
        <v>12</v>
      </c>
      <c r="FF22" s="179"/>
      <c r="FG22" s="204"/>
      <c r="FH22" s="79"/>
      <c r="FI22" s="79"/>
      <c r="FJ22" s="79"/>
      <c r="FK22" s="202">
        <v>55543.312124661905</v>
      </c>
      <c r="FL22" s="79"/>
      <c r="FM22" s="80"/>
      <c r="FN22" s="179"/>
    </row>
    <row r="23" spans="1:170" s="133" customFormat="1">
      <c r="A23" s="192" t="s">
        <v>176</v>
      </c>
      <c r="B23" s="129" t="s">
        <v>21</v>
      </c>
      <c r="C23" s="4">
        <v>1</v>
      </c>
      <c r="D23" s="4">
        <v>1</v>
      </c>
      <c r="E23" s="20"/>
      <c r="F23" s="127">
        <v>48021012287</v>
      </c>
      <c r="G23" s="188"/>
      <c r="H23" s="43">
        <v>1</v>
      </c>
      <c r="I23" s="43">
        <v>1</v>
      </c>
      <c r="J23" s="189" t="s">
        <v>57</v>
      </c>
      <c r="K23" s="43">
        <v>1</v>
      </c>
      <c r="L23" s="43">
        <v>1</v>
      </c>
      <c r="M23" s="43">
        <v>1</v>
      </c>
      <c r="N23" s="43">
        <v>1</v>
      </c>
      <c r="O23" s="189" t="s">
        <v>57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43">
        <v>1</v>
      </c>
      <c r="AD23" s="43">
        <v>1</v>
      </c>
      <c r="AE23" s="43">
        <v>1</v>
      </c>
      <c r="AF23" s="43">
        <v>1</v>
      </c>
      <c r="AG23" s="67" t="s">
        <v>57</v>
      </c>
      <c r="AH23" s="67" t="s">
        <v>57</v>
      </c>
      <c r="AI23" s="67" t="s">
        <v>57</v>
      </c>
      <c r="AJ23" s="67" t="s">
        <v>57</v>
      </c>
      <c r="AK23" s="67" t="s">
        <v>57</v>
      </c>
      <c r="AL23" s="67" t="s">
        <v>57</v>
      </c>
      <c r="AM23" s="67" t="s">
        <v>57</v>
      </c>
      <c r="AN23" s="67" t="s">
        <v>57</v>
      </c>
      <c r="AO23" s="67" t="s">
        <v>57</v>
      </c>
      <c r="AP23" s="67" t="s">
        <v>57</v>
      </c>
      <c r="AQ23" s="67" t="s">
        <v>57</v>
      </c>
      <c r="AR23" s="43">
        <v>1</v>
      </c>
      <c r="AS23" s="43">
        <v>1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67" t="s">
        <v>57</v>
      </c>
      <c r="BG23" s="43">
        <v>1</v>
      </c>
      <c r="BH23" s="43">
        <v>1</v>
      </c>
      <c r="BI23" s="42">
        <v>0</v>
      </c>
      <c r="BJ23" s="67" t="s">
        <v>57</v>
      </c>
      <c r="BK23" s="43">
        <v>1</v>
      </c>
      <c r="BL23" s="43">
        <v>1</v>
      </c>
      <c r="BM23" s="43">
        <v>1</v>
      </c>
      <c r="BN23" s="67" t="s">
        <v>57</v>
      </c>
      <c r="BO23" s="43">
        <v>1</v>
      </c>
      <c r="BP23" s="43">
        <v>1</v>
      </c>
      <c r="BQ23" s="43">
        <v>1</v>
      </c>
      <c r="BR23" s="43">
        <v>1</v>
      </c>
      <c r="BS23" s="42">
        <v>0</v>
      </c>
      <c r="BT23" s="42">
        <v>0</v>
      </c>
      <c r="BU23" s="43">
        <v>1</v>
      </c>
      <c r="BV23" s="43">
        <v>1</v>
      </c>
      <c r="BW23" s="43">
        <v>1</v>
      </c>
      <c r="BX23" s="43">
        <v>1</v>
      </c>
      <c r="BY23" s="43">
        <v>1</v>
      </c>
      <c r="BZ23" s="43">
        <v>1</v>
      </c>
      <c r="CA23" s="43">
        <v>1</v>
      </c>
      <c r="CB23" s="185" t="s">
        <v>57</v>
      </c>
      <c r="CC23" s="43">
        <v>1</v>
      </c>
      <c r="CD23" s="42">
        <v>0</v>
      </c>
      <c r="CE23" s="43">
        <v>1</v>
      </c>
      <c r="CF23" s="43">
        <v>1</v>
      </c>
      <c r="CG23" s="43">
        <v>1</v>
      </c>
      <c r="CH23" s="42">
        <v>0</v>
      </c>
      <c r="CI23" s="43">
        <v>1</v>
      </c>
      <c r="CJ23" s="67" t="s">
        <v>57</v>
      </c>
      <c r="CK23" s="42">
        <v>0</v>
      </c>
      <c r="CL23" s="42">
        <v>0</v>
      </c>
      <c r="CM23" s="42">
        <v>0</v>
      </c>
      <c r="CN23" s="43">
        <v>1</v>
      </c>
      <c r="CO23" s="67" t="s">
        <v>57</v>
      </c>
      <c r="CP23" s="67" t="s">
        <v>57</v>
      </c>
      <c r="CQ23" s="43">
        <v>1</v>
      </c>
      <c r="CR23" s="42">
        <v>0</v>
      </c>
      <c r="CS23" s="67" t="s">
        <v>57</v>
      </c>
      <c r="CT23" s="43">
        <v>1</v>
      </c>
      <c r="CU23" s="43">
        <v>1</v>
      </c>
      <c r="CV23" s="42">
        <v>0</v>
      </c>
      <c r="CW23" s="67" t="s">
        <v>57</v>
      </c>
      <c r="CX23" s="42">
        <v>0</v>
      </c>
      <c r="CY23" s="42">
        <v>0</v>
      </c>
      <c r="CZ23" s="67" t="s">
        <v>57</v>
      </c>
      <c r="DA23" s="42">
        <v>0</v>
      </c>
      <c r="DB23" s="42">
        <v>0</v>
      </c>
      <c r="DC23" s="67" t="s">
        <v>57</v>
      </c>
      <c r="DD23" s="185" t="s">
        <v>57</v>
      </c>
      <c r="DE23" s="43">
        <v>1</v>
      </c>
      <c r="DF23" s="43">
        <v>1</v>
      </c>
      <c r="DG23" s="43">
        <v>1</v>
      </c>
      <c r="DH23" s="43">
        <v>1</v>
      </c>
      <c r="DI23" s="42">
        <v>0</v>
      </c>
      <c r="DJ23" s="43">
        <v>1</v>
      </c>
      <c r="DK23" s="43">
        <v>1</v>
      </c>
      <c r="DL23" s="42">
        <v>0</v>
      </c>
      <c r="DM23" s="43">
        <v>1</v>
      </c>
      <c r="DN23" s="42">
        <v>0</v>
      </c>
      <c r="DO23" s="42">
        <v>0</v>
      </c>
      <c r="DP23" s="42">
        <v>0</v>
      </c>
      <c r="DQ23" s="43">
        <v>1</v>
      </c>
      <c r="DR23" s="43">
        <v>1</v>
      </c>
      <c r="DS23" s="43">
        <v>1</v>
      </c>
      <c r="DT23" s="42">
        <v>0</v>
      </c>
      <c r="DU23" s="43">
        <v>1</v>
      </c>
      <c r="DV23" s="42">
        <v>0</v>
      </c>
      <c r="DW23" s="42">
        <v>0</v>
      </c>
      <c r="DX23" s="43">
        <v>1</v>
      </c>
      <c r="DY23" s="42">
        <v>0</v>
      </c>
      <c r="DZ23" s="43">
        <v>1</v>
      </c>
      <c r="EA23" s="42">
        <v>0</v>
      </c>
      <c r="EB23" s="67" t="s">
        <v>57</v>
      </c>
      <c r="EC23" s="67" t="s">
        <v>57</v>
      </c>
      <c r="ED23" s="67" t="s">
        <v>57</v>
      </c>
      <c r="EE23" s="67" t="s">
        <v>57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42">
        <v>0</v>
      </c>
      <c r="EO23" s="43">
        <v>1</v>
      </c>
      <c r="EP23" s="42">
        <v>0</v>
      </c>
      <c r="EQ23" s="42">
        <v>0</v>
      </c>
      <c r="ER23" s="43">
        <v>1</v>
      </c>
      <c r="ES23" s="42">
        <v>0</v>
      </c>
      <c r="ET23" s="43">
        <v>1</v>
      </c>
      <c r="EU23" s="43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54</v>
      </c>
      <c r="FD23" s="210">
        <f t="shared" si="1"/>
        <v>0.65853658536585369</v>
      </c>
      <c r="FE23" s="101">
        <f t="shared" si="2"/>
        <v>5</v>
      </c>
      <c r="FF23" s="179"/>
      <c r="FG23" s="204"/>
      <c r="FH23" s="79"/>
      <c r="FI23" s="79"/>
      <c r="FJ23" s="79"/>
      <c r="FK23" s="202">
        <v>12095.291427952085</v>
      </c>
      <c r="FL23" s="79"/>
      <c r="FM23" s="80"/>
      <c r="FN23" s="179"/>
    </row>
    <row r="24" spans="1:170" s="133" customFormat="1">
      <c r="A24" s="192" t="s">
        <v>177</v>
      </c>
      <c r="B24" s="129" t="s">
        <v>22</v>
      </c>
      <c r="C24" s="4">
        <v>1</v>
      </c>
      <c r="D24" s="4">
        <v>1</v>
      </c>
      <c r="E24" s="20"/>
      <c r="F24" s="127">
        <v>58571565201</v>
      </c>
      <c r="G24" s="188"/>
      <c r="H24" s="43">
        <v>1</v>
      </c>
      <c r="I24" s="43">
        <v>1</v>
      </c>
      <c r="J24" s="189" t="s">
        <v>57</v>
      </c>
      <c r="K24" s="43">
        <v>1</v>
      </c>
      <c r="L24" s="43">
        <v>1</v>
      </c>
      <c r="M24" s="43">
        <v>1</v>
      </c>
      <c r="N24" s="43">
        <v>1</v>
      </c>
      <c r="O24" s="189" t="s">
        <v>57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43">
        <v>1</v>
      </c>
      <c r="AD24" s="43">
        <v>1</v>
      </c>
      <c r="AE24" s="43">
        <v>1</v>
      </c>
      <c r="AF24" s="43">
        <v>1</v>
      </c>
      <c r="AG24" s="67" t="s">
        <v>57</v>
      </c>
      <c r="AH24" s="67" t="s">
        <v>57</v>
      </c>
      <c r="AI24" s="67" t="s">
        <v>57</v>
      </c>
      <c r="AJ24" s="67" t="s">
        <v>57</v>
      </c>
      <c r="AK24" s="67" t="s">
        <v>57</v>
      </c>
      <c r="AL24" s="67" t="s">
        <v>57</v>
      </c>
      <c r="AM24" s="67" t="s">
        <v>57</v>
      </c>
      <c r="AN24" s="67" t="s">
        <v>57</v>
      </c>
      <c r="AO24" s="67" t="s">
        <v>57</v>
      </c>
      <c r="AP24" s="67" t="s">
        <v>57</v>
      </c>
      <c r="AQ24" s="67" t="s">
        <v>57</v>
      </c>
      <c r="AR24" s="43">
        <v>1</v>
      </c>
      <c r="AS24" s="43">
        <v>1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67" t="s">
        <v>57</v>
      </c>
      <c r="BG24" s="43">
        <v>1</v>
      </c>
      <c r="BH24" s="43">
        <v>1</v>
      </c>
      <c r="BI24" s="42">
        <v>0</v>
      </c>
      <c r="BJ24" s="67" t="s">
        <v>57</v>
      </c>
      <c r="BK24" s="43">
        <v>1</v>
      </c>
      <c r="BL24" s="43">
        <v>1</v>
      </c>
      <c r="BM24" s="43">
        <v>1</v>
      </c>
      <c r="BN24" s="67" t="s">
        <v>57</v>
      </c>
      <c r="BO24" s="43">
        <v>1</v>
      </c>
      <c r="BP24" s="43">
        <v>1</v>
      </c>
      <c r="BQ24" s="43">
        <v>1</v>
      </c>
      <c r="BR24" s="43">
        <v>1</v>
      </c>
      <c r="BS24" s="42">
        <v>0</v>
      </c>
      <c r="BT24" s="42">
        <v>0</v>
      </c>
      <c r="BU24" s="43">
        <v>1</v>
      </c>
      <c r="BV24" s="43">
        <v>1</v>
      </c>
      <c r="BW24" s="43">
        <v>1</v>
      </c>
      <c r="BX24" s="43">
        <v>1</v>
      </c>
      <c r="BY24" s="43">
        <v>1</v>
      </c>
      <c r="BZ24" s="43">
        <v>1</v>
      </c>
      <c r="CA24" s="43">
        <v>1</v>
      </c>
      <c r="CB24" s="185" t="s">
        <v>57</v>
      </c>
      <c r="CC24" s="43">
        <v>1</v>
      </c>
      <c r="CD24" s="43">
        <v>1</v>
      </c>
      <c r="CE24" s="43">
        <v>1</v>
      </c>
      <c r="CF24" s="43">
        <v>1</v>
      </c>
      <c r="CG24" s="43">
        <v>1</v>
      </c>
      <c r="CH24" s="43">
        <v>1</v>
      </c>
      <c r="CI24" s="42">
        <v>0</v>
      </c>
      <c r="CJ24" s="67" t="s">
        <v>57</v>
      </c>
      <c r="CK24" s="42">
        <v>0</v>
      </c>
      <c r="CL24" s="42">
        <v>0</v>
      </c>
      <c r="CM24" s="42">
        <v>0</v>
      </c>
      <c r="CN24" s="43">
        <v>1</v>
      </c>
      <c r="CO24" s="67" t="s">
        <v>57</v>
      </c>
      <c r="CP24" s="67" t="s">
        <v>57</v>
      </c>
      <c r="CQ24" s="42">
        <v>0</v>
      </c>
      <c r="CR24" s="43">
        <v>1</v>
      </c>
      <c r="CS24" s="67" t="s">
        <v>57</v>
      </c>
      <c r="CT24" s="43">
        <v>1</v>
      </c>
      <c r="CU24" s="43">
        <v>1</v>
      </c>
      <c r="CV24" s="42">
        <v>0</v>
      </c>
      <c r="CW24" s="67" t="s">
        <v>57</v>
      </c>
      <c r="CX24" s="43">
        <v>1</v>
      </c>
      <c r="CY24" s="43">
        <v>1</v>
      </c>
      <c r="CZ24" s="67" t="s">
        <v>57</v>
      </c>
      <c r="DA24" s="43">
        <v>1</v>
      </c>
      <c r="DB24" s="42">
        <v>0</v>
      </c>
      <c r="DC24" s="67" t="s">
        <v>57</v>
      </c>
      <c r="DD24" s="185" t="s">
        <v>57</v>
      </c>
      <c r="DE24" s="43">
        <v>1</v>
      </c>
      <c r="DF24" s="43">
        <v>1</v>
      </c>
      <c r="DG24" s="43">
        <v>1</v>
      </c>
      <c r="DH24" s="43">
        <v>1</v>
      </c>
      <c r="DI24" s="42">
        <v>0</v>
      </c>
      <c r="DJ24" s="43">
        <v>1</v>
      </c>
      <c r="DK24" s="43">
        <v>1</v>
      </c>
      <c r="DL24" s="43">
        <v>1</v>
      </c>
      <c r="DM24" s="42">
        <v>0</v>
      </c>
      <c r="DN24" s="43">
        <v>1</v>
      </c>
      <c r="DO24" s="42">
        <v>0</v>
      </c>
      <c r="DP24" s="42">
        <v>0</v>
      </c>
      <c r="DQ24" s="43">
        <v>1</v>
      </c>
      <c r="DR24" s="43">
        <v>1</v>
      </c>
      <c r="DS24" s="43">
        <v>1</v>
      </c>
      <c r="DT24" s="43">
        <v>1</v>
      </c>
      <c r="DU24" s="43">
        <v>1</v>
      </c>
      <c r="DV24" s="43">
        <v>1</v>
      </c>
      <c r="DW24" s="42">
        <v>0</v>
      </c>
      <c r="DX24" s="43">
        <v>1</v>
      </c>
      <c r="DY24" s="42">
        <v>0</v>
      </c>
      <c r="DZ24" s="42">
        <v>0</v>
      </c>
      <c r="EA24" s="42">
        <v>0</v>
      </c>
      <c r="EB24" s="67" t="s">
        <v>57</v>
      </c>
      <c r="EC24" s="67" t="s">
        <v>57</v>
      </c>
      <c r="ED24" s="67" t="s">
        <v>57</v>
      </c>
      <c r="EE24" s="67" t="s">
        <v>57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43">
        <v>1</v>
      </c>
      <c r="EO24" s="43">
        <v>1</v>
      </c>
      <c r="EP24" s="42">
        <v>0</v>
      </c>
      <c r="EQ24" s="43">
        <v>1</v>
      </c>
      <c r="ER24" s="42">
        <v>0</v>
      </c>
      <c r="ES24" s="43">
        <v>1</v>
      </c>
      <c r="ET24" s="43">
        <v>1</v>
      </c>
      <c r="EU24" s="43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62</v>
      </c>
      <c r="FD24" s="210">
        <f t="shared" si="1"/>
        <v>0.75609756097560976</v>
      </c>
      <c r="FE24" s="101">
        <f t="shared" si="2"/>
        <v>2</v>
      </c>
      <c r="FF24" s="179"/>
      <c r="FG24" s="204"/>
      <c r="FH24" s="79"/>
      <c r="FI24" s="79"/>
      <c r="FJ24" s="79"/>
      <c r="FK24" s="202">
        <v>7267.2642743577326</v>
      </c>
      <c r="FL24" s="79"/>
      <c r="FM24" s="80"/>
      <c r="FN24" s="179"/>
    </row>
    <row r="25" spans="1:170" s="133" customFormat="1">
      <c r="A25" s="192" t="s">
        <v>178</v>
      </c>
      <c r="B25" s="129" t="s">
        <v>23</v>
      </c>
      <c r="C25" s="4">
        <v>1</v>
      </c>
      <c r="D25" s="4">
        <v>1</v>
      </c>
      <c r="E25" s="20"/>
      <c r="F25" s="127">
        <v>22053400367</v>
      </c>
      <c r="G25" s="188"/>
      <c r="H25" s="43">
        <v>1</v>
      </c>
      <c r="I25" s="43">
        <v>1</v>
      </c>
      <c r="J25" s="189" t="s">
        <v>57</v>
      </c>
      <c r="K25" s="43">
        <v>1</v>
      </c>
      <c r="L25" s="43">
        <v>1</v>
      </c>
      <c r="M25" s="43">
        <v>1</v>
      </c>
      <c r="N25" s="42">
        <v>0</v>
      </c>
      <c r="O25" s="189" t="s">
        <v>57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43">
        <v>1</v>
      </c>
      <c r="AD25" s="43">
        <v>1</v>
      </c>
      <c r="AE25" s="43">
        <v>1</v>
      </c>
      <c r="AF25" s="43">
        <v>1</v>
      </c>
      <c r="AG25" s="67" t="s">
        <v>57</v>
      </c>
      <c r="AH25" s="67" t="s">
        <v>57</v>
      </c>
      <c r="AI25" s="67" t="s">
        <v>57</v>
      </c>
      <c r="AJ25" s="67" t="s">
        <v>57</v>
      </c>
      <c r="AK25" s="67" t="s">
        <v>57</v>
      </c>
      <c r="AL25" s="67" t="s">
        <v>57</v>
      </c>
      <c r="AM25" s="67" t="s">
        <v>57</v>
      </c>
      <c r="AN25" s="67" t="s">
        <v>57</v>
      </c>
      <c r="AO25" s="67" t="s">
        <v>57</v>
      </c>
      <c r="AP25" s="67" t="s">
        <v>57</v>
      </c>
      <c r="AQ25" s="67" t="s">
        <v>57</v>
      </c>
      <c r="AR25" s="43">
        <v>1</v>
      </c>
      <c r="AS25" s="42">
        <v>0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67" t="s">
        <v>57</v>
      </c>
      <c r="BG25" s="42">
        <v>0</v>
      </c>
      <c r="BH25" s="42">
        <v>0</v>
      </c>
      <c r="BI25" s="42">
        <v>0</v>
      </c>
      <c r="BJ25" s="67" t="s">
        <v>57</v>
      </c>
      <c r="BK25" s="42">
        <v>0</v>
      </c>
      <c r="BL25" s="43">
        <v>1</v>
      </c>
      <c r="BM25" s="42">
        <v>0</v>
      </c>
      <c r="BN25" s="67" t="s">
        <v>57</v>
      </c>
      <c r="BO25" s="43">
        <v>1</v>
      </c>
      <c r="BP25" s="43">
        <v>1</v>
      </c>
      <c r="BQ25" s="43">
        <v>1</v>
      </c>
      <c r="BR25" s="43">
        <v>1</v>
      </c>
      <c r="BS25" s="43">
        <v>1</v>
      </c>
      <c r="BT25" s="43">
        <v>1</v>
      </c>
      <c r="BU25" s="43">
        <v>1</v>
      </c>
      <c r="BV25" s="43">
        <v>1</v>
      </c>
      <c r="BW25" s="43">
        <v>1</v>
      </c>
      <c r="BX25" s="43">
        <v>1</v>
      </c>
      <c r="BY25" s="42">
        <v>0</v>
      </c>
      <c r="BZ25" s="43">
        <v>1</v>
      </c>
      <c r="CA25" s="43">
        <v>1</v>
      </c>
      <c r="CB25" s="185" t="s">
        <v>57</v>
      </c>
      <c r="CC25" s="43">
        <v>1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67" t="s">
        <v>57</v>
      </c>
      <c r="CK25" s="42">
        <v>0</v>
      </c>
      <c r="CL25" s="42">
        <v>0</v>
      </c>
      <c r="CM25" s="42">
        <v>0</v>
      </c>
      <c r="CN25" s="42">
        <v>0</v>
      </c>
      <c r="CO25" s="67" t="s">
        <v>57</v>
      </c>
      <c r="CP25" s="67" t="s">
        <v>57</v>
      </c>
      <c r="CQ25" s="42">
        <v>0</v>
      </c>
      <c r="CR25" s="43">
        <v>1</v>
      </c>
      <c r="CS25" s="67" t="s">
        <v>57</v>
      </c>
      <c r="CT25" s="43">
        <v>1</v>
      </c>
      <c r="CU25" s="43">
        <v>1</v>
      </c>
      <c r="CV25" s="42">
        <v>0</v>
      </c>
      <c r="CW25" s="67" t="s">
        <v>57</v>
      </c>
      <c r="CX25" s="42">
        <v>0</v>
      </c>
      <c r="CY25" s="42">
        <v>0</v>
      </c>
      <c r="CZ25" s="67" t="s">
        <v>57</v>
      </c>
      <c r="DA25" s="42">
        <v>0</v>
      </c>
      <c r="DB25" s="42">
        <v>0</v>
      </c>
      <c r="DC25" s="67" t="s">
        <v>57</v>
      </c>
      <c r="DD25" s="185" t="s">
        <v>57</v>
      </c>
      <c r="DE25" s="43">
        <v>1</v>
      </c>
      <c r="DF25" s="43">
        <v>1</v>
      </c>
      <c r="DG25" s="43">
        <v>1</v>
      </c>
      <c r="DH25" s="43">
        <v>1</v>
      </c>
      <c r="DI25" s="42">
        <v>0</v>
      </c>
      <c r="DJ25" s="42">
        <v>0</v>
      </c>
      <c r="DK25" s="42">
        <v>0</v>
      </c>
      <c r="DL25" s="43">
        <v>1</v>
      </c>
      <c r="DM25" s="43">
        <v>1</v>
      </c>
      <c r="DN25" s="42">
        <v>0</v>
      </c>
      <c r="DO25" s="42">
        <v>0</v>
      </c>
      <c r="DP25" s="42">
        <v>0</v>
      </c>
      <c r="DQ25" s="43">
        <v>1</v>
      </c>
      <c r="DR25" s="43">
        <v>1</v>
      </c>
      <c r="DS25" s="42">
        <v>0</v>
      </c>
      <c r="DT25" s="42">
        <v>0</v>
      </c>
      <c r="DU25" s="42">
        <v>0</v>
      </c>
      <c r="DV25" s="42">
        <v>0</v>
      </c>
      <c r="DW25" s="42">
        <v>0</v>
      </c>
      <c r="DX25" s="43">
        <v>1</v>
      </c>
      <c r="DY25" s="43">
        <v>1</v>
      </c>
      <c r="DZ25" s="42">
        <v>0</v>
      </c>
      <c r="EA25" s="42">
        <v>0</v>
      </c>
      <c r="EB25" s="67" t="s">
        <v>57</v>
      </c>
      <c r="EC25" s="67" t="s">
        <v>57</v>
      </c>
      <c r="ED25" s="67" t="s">
        <v>57</v>
      </c>
      <c r="EE25" s="67" t="s">
        <v>57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42">
        <v>0</v>
      </c>
      <c r="EO25" s="43">
        <v>1</v>
      </c>
      <c r="EP25" s="42">
        <v>0</v>
      </c>
      <c r="EQ25" s="42">
        <v>0</v>
      </c>
      <c r="ER25" s="42">
        <v>0</v>
      </c>
      <c r="ES25" s="42">
        <v>0</v>
      </c>
      <c r="ET25" s="43">
        <v>1</v>
      </c>
      <c r="EU25" s="4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39</v>
      </c>
      <c r="FD25" s="210">
        <f t="shared" si="1"/>
        <v>0.47560975609756095</v>
      </c>
      <c r="FE25" s="101">
        <f t="shared" si="2"/>
        <v>18</v>
      </c>
      <c r="FF25" s="179"/>
      <c r="FG25" s="204"/>
      <c r="FH25" s="79"/>
      <c r="FI25" s="79"/>
      <c r="FJ25" s="79"/>
      <c r="FK25" s="202">
        <v>1466.2254999855013</v>
      </c>
      <c r="FL25" s="79"/>
      <c r="FM25" s="80"/>
      <c r="FN25" s="179"/>
    </row>
    <row r="26" spans="1:170" s="133" customFormat="1">
      <c r="A26" s="192" t="s">
        <v>179</v>
      </c>
      <c r="B26" s="129" t="s">
        <v>24</v>
      </c>
      <c r="C26" s="4">
        <v>1</v>
      </c>
      <c r="D26" s="4">
        <v>1</v>
      </c>
      <c r="E26" s="21"/>
      <c r="F26" s="127">
        <v>22390728894</v>
      </c>
      <c r="G26" s="188"/>
      <c r="H26" s="43">
        <v>1</v>
      </c>
      <c r="I26" s="43">
        <v>1</v>
      </c>
      <c r="J26" s="189" t="s">
        <v>57</v>
      </c>
      <c r="K26" s="43">
        <v>1</v>
      </c>
      <c r="L26" s="43">
        <v>1</v>
      </c>
      <c r="M26" s="43">
        <v>1</v>
      </c>
      <c r="N26" s="42">
        <v>0</v>
      </c>
      <c r="O26" s="189" t="s">
        <v>57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43">
        <v>1</v>
      </c>
      <c r="AD26" s="43">
        <v>1</v>
      </c>
      <c r="AE26" s="43">
        <v>1</v>
      </c>
      <c r="AF26" s="43">
        <v>1</v>
      </c>
      <c r="AG26" s="67" t="s">
        <v>57</v>
      </c>
      <c r="AH26" s="67" t="s">
        <v>57</v>
      </c>
      <c r="AI26" s="67" t="s">
        <v>57</v>
      </c>
      <c r="AJ26" s="67" t="s">
        <v>57</v>
      </c>
      <c r="AK26" s="67" t="s">
        <v>57</v>
      </c>
      <c r="AL26" s="67" t="s">
        <v>57</v>
      </c>
      <c r="AM26" s="67" t="s">
        <v>57</v>
      </c>
      <c r="AN26" s="67" t="s">
        <v>57</v>
      </c>
      <c r="AO26" s="67" t="s">
        <v>57</v>
      </c>
      <c r="AP26" s="67" t="s">
        <v>57</v>
      </c>
      <c r="AQ26" s="67" t="s">
        <v>57</v>
      </c>
      <c r="AR26" s="43">
        <v>1</v>
      </c>
      <c r="AS26" s="42">
        <v>0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67" t="s">
        <v>57</v>
      </c>
      <c r="BG26" s="42">
        <v>0</v>
      </c>
      <c r="BH26" s="42">
        <v>0</v>
      </c>
      <c r="BI26" s="42">
        <v>0</v>
      </c>
      <c r="BJ26" s="67" t="s">
        <v>57</v>
      </c>
      <c r="BK26" s="42">
        <v>0</v>
      </c>
      <c r="BL26" s="42">
        <v>0</v>
      </c>
      <c r="BM26" s="42">
        <v>0</v>
      </c>
      <c r="BN26" s="67" t="s">
        <v>57</v>
      </c>
      <c r="BO26" s="43">
        <v>1</v>
      </c>
      <c r="BP26" s="43">
        <v>1</v>
      </c>
      <c r="BQ26" s="42">
        <v>0</v>
      </c>
      <c r="BR26" s="43">
        <v>1</v>
      </c>
      <c r="BS26" s="42">
        <v>0</v>
      </c>
      <c r="BT26" s="42">
        <v>0</v>
      </c>
      <c r="BU26" s="43">
        <v>1</v>
      </c>
      <c r="BV26" s="43">
        <v>1</v>
      </c>
      <c r="BW26" s="43">
        <v>1</v>
      </c>
      <c r="BX26" s="43">
        <v>1</v>
      </c>
      <c r="BY26" s="43">
        <v>1</v>
      </c>
      <c r="BZ26" s="43">
        <v>1</v>
      </c>
      <c r="CA26" s="43">
        <v>1</v>
      </c>
      <c r="CB26" s="185" t="s">
        <v>57</v>
      </c>
      <c r="CC26" s="43">
        <v>1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67" t="s">
        <v>57</v>
      </c>
      <c r="CK26" s="42">
        <v>0</v>
      </c>
      <c r="CL26" s="42">
        <v>0</v>
      </c>
      <c r="CM26" s="42">
        <v>0</v>
      </c>
      <c r="CN26" s="42">
        <v>0</v>
      </c>
      <c r="CO26" s="67" t="s">
        <v>57</v>
      </c>
      <c r="CP26" s="67" t="s">
        <v>57</v>
      </c>
      <c r="CQ26" s="42">
        <v>0</v>
      </c>
      <c r="CR26" s="42">
        <v>0</v>
      </c>
      <c r="CS26" s="67" t="s">
        <v>57</v>
      </c>
      <c r="CT26" s="43">
        <v>1</v>
      </c>
      <c r="CU26" s="42">
        <v>0</v>
      </c>
      <c r="CV26" s="42">
        <v>0</v>
      </c>
      <c r="CW26" s="67" t="s">
        <v>57</v>
      </c>
      <c r="CX26" s="42">
        <v>0</v>
      </c>
      <c r="CY26" s="42">
        <v>0</v>
      </c>
      <c r="CZ26" s="67" t="s">
        <v>57</v>
      </c>
      <c r="DA26" s="42">
        <v>0</v>
      </c>
      <c r="DB26" s="43">
        <v>1</v>
      </c>
      <c r="DC26" s="67" t="s">
        <v>57</v>
      </c>
      <c r="DD26" s="185" t="s">
        <v>57</v>
      </c>
      <c r="DE26" s="43">
        <v>1</v>
      </c>
      <c r="DF26" s="43">
        <v>1</v>
      </c>
      <c r="DG26" s="42">
        <v>0</v>
      </c>
      <c r="DH26" s="43">
        <v>1</v>
      </c>
      <c r="DI26" s="42">
        <v>0</v>
      </c>
      <c r="DJ26" s="42">
        <v>0</v>
      </c>
      <c r="DK26" s="42">
        <v>0</v>
      </c>
      <c r="DL26" s="43">
        <v>1</v>
      </c>
      <c r="DM26" s="42">
        <v>0</v>
      </c>
      <c r="DN26" s="42">
        <v>0</v>
      </c>
      <c r="DO26" s="42">
        <v>0</v>
      </c>
      <c r="DP26" s="42">
        <v>0</v>
      </c>
      <c r="DQ26" s="43">
        <v>1</v>
      </c>
      <c r="DR26" s="43">
        <v>1</v>
      </c>
      <c r="DS26" s="42">
        <v>0</v>
      </c>
      <c r="DT26" s="42">
        <v>0</v>
      </c>
      <c r="DU26" s="42">
        <v>0</v>
      </c>
      <c r="DV26" s="43">
        <v>1</v>
      </c>
      <c r="DW26" s="42">
        <v>0</v>
      </c>
      <c r="DX26" s="43">
        <v>1</v>
      </c>
      <c r="DY26" s="42">
        <v>0</v>
      </c>
      <c r="DZ26" s="42">
        <v>0</v>
      </c>
      <c r="EA26" s="42">
        <v>0</v>
      </c>
      <c r="EB26" s="67" t="s">
        <v>57</v>
      </c>
      <c r="EC26" s="67" t="s">
        <v>57</v>
      </c>
      <c r="ED26" s="67" t="s">
        <v>57</v>
      </c>
      <c r="EE26" s="67" t="s">
        <v>57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43">
        <v>1</v>
      </c>
      <c r="EO26" s="42">
        <v>0</v>
      </c>
      <c r="EP26" s="42">
        <v>0</v>
      </c>
      <c r="EQ26" s="43">
        <v>1</v>
      </c>
      <c r="ER26" s="43">
        <v>1</v>
      </c>
      <c r="ES26" s="43">
        <v>1</v>
      </c>
      <c r="ET26" s="43">
        <v>1</v>
      </c>
      <c r="EU26" s="43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37</v>
      </c>
      <c r="FD26" s="210">
        <f t="shared" si="1"/>
        <v>0.45121951219512196</v>
      </c>
      <c r="FE26" s="101">
        <f t="shared" si="2"/>
        <v>20</v>
      </c>
      <c r="FF26" s="179"/>
      <c r="FG26" s="204"/>
      <c r="FH26" s="79"/>
      <c r="FI26" s="79"/>
      <c r="FJ26" s="79"/>
      <c r="FK26" s="202">
        <v>18998.609183340108</v>
      </c>
      <c r="FL26" s="79"/>
      <c r="FM26" s="80"/>
      <c r="FN26" s="179"/>
    </row>
    <row r="27" spans="1:170" s="133" customFormat="1">
      <c r="A27" s="192" t="s">
        <v>180</v>
      </c>
      <c r="B27" s="129" t="s">
        <v>25</v>
      </c>
      <c r="C27" s="4">
        <v>1</v>
      </c>
      <c r="D27" s="4">
        <v>1</v>
      </c>
      <c r="E27" s="20"/>
      <c r="F27" s="127">
        <v>31005737832</v>
      </c>
      <c r="G27" s="188"/>
      <c r="H27" s="6">
        <v>0</v>
      </c>
      <c r="I27" s="6">
        <v>0</v>
      </c>
      <c r="J27" s="189" t="s">
        <v>57</v>
      </c>
      <c r="K27" s="43">
        <v>1</v>
      </c>
      <c r="L27" s="43">
        <v>1</v>
      </c>
      <c r="M27" s="43">
        <v>1</v>
      </c>
      <c r="N27" s="42">
        <v>0</v>
      </c>
      <c r="O27" s="189" t="s">
        <v>57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43">
        <v>1</v>
      </c>
      <c r="AD27" s="43">
        <v>1</v>
      </c>
      <c r="AE27" s="43">
        <v>1</v>
      </c>
      <c r="AF27" s="43">
        <v>1</v>
      </c>
      <c r="AG27" s="67" t="s">
        <v>57</v>
      </c>
      <c r="AH27" s="67" t="s">
        <v>57</v>
      </c>
      <c r="AI27" s="67" t="s">
        <v>57</v>
      </c>
      <c r="AJ27" s="67" t="s">
        <v>57</v>
      </c>
      <c r="AK27" s="67" t="s">
        <v>57</v>
      </c>
      <c r="AL27" s="67" t="s">
        <v>57</v>
      </c>
      <c r="AM27" s="67" t="s">
        <v>57</v>
      </c>
      <c r="AN27" s="67" t="s">
        <v>57</v>
      </c>
      <c r="AO27" s="67" t="s">
        <v>57</v>
      </c>
      <c r="AP27" s="67" t="s">
        <v>57</v>
      </c>
      <c r="AQ27" s="67" t="s">
        <v>57</v>
      </c>
      <c r="AR27" s="43">
        <v>1</v>
      </c>
      <c r="AS27" s="42">
        <v>0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67" t="s">
        <v>57</v>
      </c>
      <c r="BG27" s="43">
        <v>1</v>
      </c>
      <c r="BH27" s="43">
        <v>1</v>
      </c>
      <c r="BI27" s="42">
        <v>0</v>
      </c>
      <c r="BJ27" s="67" t="s">
        <v>57</v>
      </c>
      <c r="BK27" s="42">
        <v>0</v>
      </c>
      <c r="BL27" s="43">
        <v>1</v>
      </c>
      <c r="BM27" s="42">
        <v>0</v>
      </c>
      <c r="BN27" s="67" t="s">
        <v>57</v>
      </c>
      <c r="BO27" s="43">
        <v>1</v>
      </c>
      <c r="BP27" s="43">
        <v>1</v>
      </c>
      <c r="BQ27" s="43">
        <v>1</v>
      </c>
      <c r="BR27" s="43">
        <v>1</v>
      </c>
      <c r="BS27" s="43">
        <v>1</v>
      </c>
      <c r="BT27" s="42">
        <v>0</v>
      </c>
      <c r="BU27" s="43">
        <v>1</v>
      </c>
      <c r="BV27" s="43">
        <v>1</v>
      </c>
      <c r="BW27" s="43">
        <v>1</v>
      </c>
      <c r="BX27" s="43">
        <v>1</v>
      </c>
      <c r="BY27" s="42">
        <v>0</v>
      </c>
      <c r="BZ27" s="43">
        <v>1</v>
      </c>
      <c r="CA27" s="43">
        <v>1</v>
      </c>
      <c r="CB27" s="185" t="s">
        <v>57</v>
      </c>
      <c r="CC27" s="43">
        <v>1</v>
      </c>
      <c r="CD27" s="43">
        <v>1</v>
      </c>
      <c r="CE27" s="42">
        <v>0</v>
      </c>
      <c r="CF27" s="42">
        <v>0</v>
      </c>
      <c r="CG27" s="42">
        <v>0</v>
      </c>
      <c r="CH27" s="42">
        <v>0</v>
      </c>
      <c r="CI27" s="42">
        <v>0</v>
      </c>
      <c r="CJ27" s="67" t="s">
        <v>57</v>
      </c>
      <c r="CK27" s="42">
        <v>0</v>
      </c>
      <c r="CL27" s="42">
        <v>0</v>
      </c>
      <c r="CM27" s="42">
        <v>0</v>
      </c>
      <c r="CN27" s="42">
        <v>0</v>
      </c>
      <c r="CO27" s="67" t="s">
        <v>57</v>
      </c>
      <c r="CP27" s="67" t="s">
        <v>57</v>
      </c>
      <c r="CQ27" s="42">
        <v>0</v>
      </c>
      <c r="CR27" s="42">
        <v>0</v>
      </c>
      <c r="CS27" s="67" t="s">
        <v>57</v>
      </c>
      <c r="CT27" s="43">
        <v>1</v>
      </c>
      <c r="CU27" s="42">
        <v>0</v>
      </c>
      <c r="CV27" s="42">
        <v>0</v>
      </c>
      <c r="CW27" s="67" t="s">
        <v>57</v>
      </c>
      <c r="CX27" s="42">
        <v>0</v>
      </c>
      <c r="CY27" s="42">
        <v>0</v>
      </c>
      <c r="CZ27" s="67" t="s">
        <v>57</v>
      </c>
      <c r="DA27" s="42">
        <v>0</v>
      </c>
      <c r="DB27" s="42">
        <v>0</v>
      </c>
      <c r="DC27" s="67" t="s">
        <v>57</v>
      </c>
      <c r="DD27" s="185" t="s">
        <v>57</v>
      </c>
      <c r="DE27" s="43">
        <v>1</v>
      </c>
      <c r="DF27" s="43">
        <v>1</v>
      </c>
      <c r="DG27" s="42">
        <v>0</v>
      </c>
      <c r="DH27" s="43">
        <v>1</v>
      </c>
      <c r="DI27" s="42">
        <v>0</v>
      </c>
      <c r="DJ27" s="43">
        <v>1</v>
      </c>
      <c r="DK27" s="42">
        <v>0</v>
      </c>
      <c r="DL27" s="43">
        <v>1</v>
      </c>
      <c r="DM27" s="42">
        <v>0</v>
      </c>
      <c r="DN27" s="42">
        <v>0</v>
      </c>
      <c r="DO27" s="42">
        <v>0</v>
      </c>
      <c r="DP27" s="42">
        <v>0</v>
      </c>
      <c r="DQ27" s="42">
        <v>0</v>
      </c>
      <c r="DR27" s="42">
        <v>0</v>
      </c>
      <c r="DS27" s="43">
        <v>1</v>
      </c>
      <c r="DT27" s="42">
        <v>0</v>
      </c>
      <c r="DU27" s="42">
        <v>0</v>
      </c>
      <c r="DV27" s="42">
        <v>0</v>
      </c>
      <c r="DW27" s="42">
        <v>0</v>
      </c>
      <c r="DX27" s="43">
        <v>1</v>
      </c>
      <c r="DY27" s="42">
        <v>0</v>
      </c>
      <c r="DZ27" s="42">
        <v>0</v>
      </c>
      <c r="EA27" s="42">
        <v>0</v>
      </c>
      <c r="EB27" s="67" t="s">
        <v>57</v>
      </c>
      <c r="EC27" s="67" t="s">
        <v>57</v>
      </c>
      <c r="ED27" s="67" t="s">
        <v>57</v>
      </c>
      <c r="EE27" s="67" t="s">
        <v>57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43">
        <v>1</v>
      </c>
      <c r="EO27" s="43">
        <v>1</v>
      </c>
      <c r="EP27" s="42">
        <v>0</v>
      </c>
      <c r="EQ27" s="42">
        <v>0</v>
      </c>
      <c r="ER27" s="42">
        <v>0</v>
      </c>
      <c r="ES27" s="42">
        <v>0</v>
      </c>
      <c r="ET27" s="43">
        <v>1</v>
      </c>
      <c r="EU27" s="4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35</v>
      </c>
      <c r="FD27" s="210">
        <f t="shared" si="1"/>
        <v>0.42682926829268292</v>
      </c>
      <c r="FE27" s="101">
        <f t="shared" si="2"/>
        <v>24</v>
      </c>
      <c r="FF27" s="179"/>
      <c r="FG27" s="204"/>
      <c r="FH27" s="79"/>
      <c r="FI27" s="79"/>
      <c r="FJ27" s="79"/>
      <c r="FK27" s="202">
        <v>4840.6035398524073</v>
      </c>
      <c r="FL27" s="79"/>
      <c r="FM27" s="80"/>
      <c r="FN27" s="179"/>
    </row>
    <row r="28" spans="1:170" s="133" customFormat="1">
      <c r="A28" s="192" t="s">
        <v>181</v>
      </c>
      <c r="B28" s="129" t="s">
        <v>26</v>
      </c>
      <c r="C28" s="4">
        <v>1</v>
      </c>
      <c r="D28" s="4">
        <v>1</v>
      </c>
      <c r="E28" s="20"/>
      <c r="F28" s="127">
        <v>38371953469</v>
      </c>
      <c r="G28" s="188"/>
      <c r="H28" s="43">
        <v>1</v>
      </c>
      <c r="I28" s="43">
        <v>1</v>
      </c>
      <c r="J28" s="189" t="s">
        <v>57</v>
      </c>
      <c r="K28" s="43">
        <v>1</v>
      </c>
      <c r="L28" s="43">
        <v>1</v>
      </c>
      <c r="M28" s="43">
        <v>1</v>
      </c>
      <c r="N28" s="42">
        <v>0</v>
      </c>
      <c r="O28" s="189" t="s">
        <v>57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43">
        <v>1</v>
      </c>
      <c r="AD28" s="43">
        <v>1</v>
      </c>
      <c r="AE28" s="43">
        <v>1</v>
      </c>
      <c r="AF28" s="42">
        <v>0</v>
      </c>
      <c r="AG28" s="67" t="s">
        <v>57</v>
      </c>
      <c r="AH28" s="67" t="s">
        <v>57</v>
      </c>
      <c r="AI28" s="67" t="s">
        <v>57</v>
      </c>
      <c r="AJ28" s="67" t="s">
        <v>57</v>
      </c>
      <c r="AK28" s="67" t="s">
        <v>57</v>
      </c>
      <c r="AL28" s="67" t="s">
        <v>57</v>
      </c>
      <c r="AM28" s="67" t="s">
        <v>57</v>
      </c>
      <c r="AN28" s="67" t="s">
        <v>57</v>
      </c>
      <c r="AO28" s="67" t="s">
        <v>57</v>
      </c>
      <c r="AP28" s="67" t="s">
        <v>57</v>
      </c>
      <c r="AQ28" s="67" t="s">
        <v>57</v>
      </c>
      <c r="AR28" s="43">
        <v>1</v>
      </c>
      <c r="AS28" s="43">
        <v>1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67" t="s">
        <v>57</v>
      </c>
      <c r="BG28" s="43">
        <v>1</v>
      </c>
      <c r="BH28" s="43">
        <v>1</v>
      </c>
      <c r="BI28" s="42">
        <v>0</v>
      </c>
      <c r="BJ28" s="67" t="s">
        <v>57</v>
      </c>
      <c r="BK28" s="42">
        <v>0</v>
      </c>
      <c r="BL28" s="43">
        <v>1</v>
      </c>
      <c r="BM28" s="43">
        <v>1</v>
      </c>
      <c r="BN28" s="67" t="s">
        <v>57</v>
      </c>
      <c r="BO28" s="43">
        <v>1</v>
      </c>
      <c r="BP28" s="43">
        <v>1</v>
      </c>
      <c r="BQ28" s="43">
        <v>1</v>
      </c>
      <c r="BR28" s="43">
        <v>1</v>
      </c>
      <c r="BS28" s="43">
        <v>1</v>
      </c>
      <c r="BT28" s="43">
        <v>1</v>
      </c>
      <c r="BU28" s="43">
        <v>1</v>
      </c>
      <c r="BV28" s="43">
        <v>1</v>
      </c>
      <c r="BW28" s="43">
        <v>1</v>
      </c>
      <c r="BX28" s="43">
        <v>1</v>
      </c>
      <c r="BY28" s="43">
        <v>1</v>
      </c>
      <c r="BZ28" s="43">
        <v>1</v>
      </c>
      <c r="CA28" s="43">
        <v>1</v>
      </c>
      <c r="CB28" s="185" t="s">
        <v>57</v>
      </c>
      <c r="CC28" s="43">
        <v>1</v>
      </c>
      <c r="CD28" s="43">
        <v>1</v>
      </c>
      <c r="CE28" s="42">
        <v>0</v>
      </c>
      <c r="CF28" s="42">
        <v>0</v>
      </c>
      <c r="CG28" s="43">
        <v>1</v>
      </c>
      <c r="CH28" s="43">
        <v>1</v>
      </c>
      <c r="CI28" s="43">
        <v>1</v>
      </c>
      <c r="CJ28" s="67" t="s">
        <v>57</v>
      </c>
      <c r="CK28" s="42">
        <v>0</v>
      </c>
      <c r="CL28" s="42">
        <v>0</v>
      </c>
      <c r="CM28" s="42">
        <v>0</v>
      </c>
      <c r="CN28" s="42">
        <v>0</v>
      </c>
      <c r="CO28" s="67" t="s">
        <v>57</v>
      </c>
      <c r="CP28" s="67" t="s">
        <v>57</v>
      </c>
      <c r="CQ28" s="42">
        <v>0</v>
      </c>
      <c r="CR28" s="42">
        <v>0</v>
      </c>
      <c r="CS28" s="67" t="s">
        <v>57</v>
      </c>
      <c r="CT28" s="43">
        <v>1</v>
      </c>
      <c r="CU28" s="43">
        <v>1</v>
      </c>
      <c r="CV28" s="42">
        <v>0</v>
      </c>
      <c r="CW28" s="67" t="s">
        <v>57</v>
      </c>
      <c r="CX28" s="42">
        <v>0</v>
      </c>
      <c r="CY28" s="42">
        <v>0</v>
      </c>
      <c r="CZ28" s="67" t="s">
        <v>57</v>
      </c>
      <c r="DA28" s="42">
        <v>0</v>
      </c>
      <c r="DB28" s="42">
        <v>0</v>
      </c>
      <c r="DC28" s="67" t="s">
        <v>57</v>
      </c>
      <c r="DD28" s="185" t="s">
        <v>57</v>
      </c>
      <c r="DE28" s="43">
        <v>1</v>
      </c>
      <c r="DF28" s="43">
        <v>1</v>
      </c>
      <c r="DG28" s="43">
        <v>1</v>
      </c>
      <c r="DH28" s="42">
        <v>0</v>
      </c>
      <c r="DI28" s="42">
        <v>0</v>
      </c>
      <c r="DJ28" s="43">
        <v>1</v>
      </c>
      <c r="DK28" s="43">
        <v>1</v>
      </c>
      <c r="DL28" s="43">
        <v>1</v>
      </c>
      <c r="DM28" s="42">
        <v>0</v>
      </c>
      <c r="DN28" s="43">
        <v>1</v>
      </c>
      <c r="DO28" s="42">
        <v>0</v>
      </c>
      <c r="DP28" s="43">
        <v>1</v>
      </c>
      <c r="DQ28" s="42">
        <v>0</v>
      </c>
      <c r="DR28" s="42">
        <v>0</v>
      </c>
      <c r="DS28" s="43">
        <v>1</v>
      </c>
      <c r="DT28" s="43">
        <v>1</v>
      </c>
      <c r="DU28" s="43">
        <v>1</v>
      </c>
      <c r="DV28" s="42">
        <v>0</v>
      </c>
      <c r="DW28" s="42">
        <v>0</v>
      </c>
      <c r="DX28" s="43">
        <v>1</v>
      </c>
      <c r="DY28" s="42">
        <v>0</v>
      </c>
      <c r="DZ28" s="42">
        <v>0</v>
      </c>
      <c r="EA28" s="42">
        <v>0</v>
      </c>
      <c r="EB28" s="67" t="s">
        <v>57</v>
      </c>
      <c r="EC28" s="67" t="s">
        <v>57</v>
      </c>
      <c r="ED28" s="67" t="s">
        <v>57</v>
      </c>
      <c r="EE28" s="67" t="s">
        <v>57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43">
        <v>1</v>
      </c>
      <c r="EO28" s="43">
        <v>1</v>
      </c>
      <c r="EP28" s="43">
        <v>1</v>
      </c>
      <c r="EQ28" s="42">
        <v>0</v>
      </c>
      <c r="ER28" s="43">
        <v>1</v>
      </c>
      <c r="ES28" s="43">
        <v>1</v>
      </c>
      <c r="ET28" s="43">
        <v>1</v>
      </c>
      <c r="EU28" s="4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52</v>
      </c>
      <c r="FD28" s="210">
        <f t="shared" si="1"/>
        <v>0.63414634146341464</v>
      </c>
      <c r="FE28" s="101">
        <f t="shared" si="2"/>
        <v>6</v>
      </c>
      <c r="FF28" s="179"/>
      <c r="FG28" s="204"/>
      <c r="FH28" s="79"/>
      <c r="FI28" s="79"/>
      <c r="FJ28" s="79"/>
      <c r="FK28" s="202">
        <v>7293.8205558057944</v>
      </c>
      <c r="FL28" s="79"/>
      <c r="FM28" s="80"/>
      <c r="FN28" s="179"/>
    </row>
    <row r="29" spans="1:170" s="133" customFormat="1">
      <c r="A29" s="192" t="s">
        <v>182</v>
      </c>
      <c r="B29" s="129" t="s">
        <v>27</v>
      </c>
      <c r="C29" s="4">
        <v>1</v>
      </c>
      <c r="D29" s="4">
        <v>1</v>
      </c>
      <c r="E29" s="20"/>
      <c r="F29" s="127">
        <v>42591879996</v>
      </c>
      <c r="G29" s="188"/>
      <c r="H29" s="43">
        <v>1</v>
      </c>
      <c r="I29" s="43">
        <v>1</v>
      </c>
      <c r="J29" s="189" t="s">
        <v>57</v>
      </c>
      <c r="K29" s="43">
        <v>1</v>
      </c>
      <c r="L29" s="43">
        <v>1</v>
      </c>
      <c r="M29" s="43">
        <v>1</v>
      </c>
      <c r="N29" s="43">
        <v>1</v>
      </c>
      <c r="O29" s="189" t="s">
        <v>57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43">
        <v>1</v>
      </c>
      <c r="AD29" s="43">
        <v>1</v>
      </c>
      <c r="AE29" s="43">
        <v>1</v>
      </c>
      <c r="AF29" s="42">
        <v>0</v>
      </c>
      <c r="AG29" s="67" t="s">
        <v>57</v>
      </c>
      <c r="AH29" s="67" t="s">
        <v>57</v>
      </c>
      <c r="AI29" s="67" t="s">
        <v>57</v>
      </c>
      <c r="AJ29" s="67" t="s">
        <v>57</v>
      </c>
      <c r="AK29" s="67" t="s">
        <v>57</v>
      </c>
      <c r="AL29" s="67" t="s">
        <v>57</v>
      </c>
      <c r="AM29" s="67" t="s">
        <v>57</v>
      </c>
      <c r="AN29" s="67" t="s">
        <v>57</v>
      </c>
      <c r="AO29" s="67" t="s">
        <v>57</v>
      </c>
      <c r="AP29" s="67" t="s">
        <v>57</v>
      </c>
      <c r="AQ29" s="67" t="s">
        <v>57</v>
      </c>
      <c r="AR29" s="43">
        <v>1</v>
      </c>
      <c r="AS29" s="42">
        <v>0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67" t="s">
        <v>57</v>
      </c>
      <c r="BG29" s="43">
        <v>1</v>
      </c>
      <c r="BH29" s="42">
        <v>0</v>
      </c>
      <c r="BI29" s="42">
        <v>0</v>
      </c>
      <c r="BJ29" s="67" t="s">
        <v>57</v>
      </c>
      <c r="BK29" s="43">
        <v>1</v>
      </c>
      <c r="BL29" s="43">
        <v>1</v>
      </c>
      <c r="BM29" s="43">
        <v>1</v>
      </c>
      <c r="BN29" s="67" t="s">
        <v>57</v>
      </c>
      <c r="BO29" s="43">
        <v>1</v>
      </c>
      <c r="BP29" s="43">
        <v>1</v>
      </c>
      <c r="BQ29" s="42">
        <v>0</v>
      </c>
      <c r="BR29" s="43">
        <v>1</v>
      </c>
      <c r="BS29" s="43">
        <v>1</v>
      </c>
      <c r="BT29" s="42">
        <v>0</v>
      </c>
      <c r="BU29" s="43">
        <v>1</v>
      </c>
      <c r="BV29" s="43">
        <v>1</v>
      </c>
      <c r="BW29" s="43">
        <v>1</v>
      </c>
      <c r="BX29" s="43">
        <v>1</v>
      </c>
      <c r="BY29" s="43">
        <v>1</v>
      </c>
      <c r="BZ29" s="43">
        <v>1</v>
      </c>
      <c r="CA29" s="43">
        <v>1</v>
      </c>
      <c r="CB29" s="185" t="s">
        <v>57</v>
      </c>
      <c r="CC29" s="43">
        <v>1</v>
      </c>
      <c r="CD29" s="42">
        <v>0</v>
      </c>
      <c r="CE29" s="42">
        <v>0</v>
      </c>
      <c r="CF29" s="42">
        <v>0</v>
      </c>
      <c r="CG29" s="43">
        <v>1</v>
      </c>
      <c r="CH29" s="42">
        <v>0</v>
      </c>
      <c r="CI29" s="42">
        <v>0</v>
      </c>
      <c r="CJ29" s="67" t="s">
        <v>57</v>
      </c>
      <c r="CK29" s="42">
        <v>0</v>
      </c>
      <c r="CL29" s="42">
        <v>0</v>
      </c>
      <c r="CM29" s="42">
        <v>0</v>
      </c>
      <c r="CN29" s="42">
        <v>0</v>
      </c>
      <c r="CO29" s="67" t="s">
        <v>57</v>
      </c>
      <c r="CP29" s="67" t="s">
        <v>57</v>
      </c>
      <c r="CQ29" s="43">
        <v>1</v>
      </c>
      <c r="CR29" s="42">
        <v>0</v>
      </c>
      <c r="CS29" s="67" t="s">
        <v>57</v>
      </c>
      <c r="CT29" s="43">
        <v>1</v>
      </c>
      <c r="CU29" s="43">
        <v>1</v>
      </c>
      <c r="CV29" s="42">
        <v>0</v>
      </c>
      <c r="CW29" s="67" t="s">
        <v>57</v>
      </c>
      <c r="CX29" s="42">
        <v>0</v>
      </c>
      <c r="CY29" s="42">
        <v>0</v>
      </c>
      <c r="CZ29" s="67" t="s">
        <v>57</v>
      </c>
      <c r="DA29" s="42">
        <v>0</v>
      </c>
      <c r="DB29" s="43">
        <v>1</v>
      </c>
      <c r="DC29" s="67" t="s">
        <v>57</v>
      </c>
      <c r="DD29" s="185" t="s">
        <v>57</v>
      </c>
      <c r="DE29" s="43">
        <v>1</v>
      </c>
      <c r="DF29" s="43">
        <v>1</v>
      </c>
      <c r="DG29" s="42">
        <v>0</v>
      </c>
      <c r="DH29" s="42">
        <v>0</v>
      </c>
      <c r="DI29" s="42">
        <v>0</v>
      </c>
      <c r="DJ29" s="42">
        <v>0</v>
      </c>
      <c r="DK29" s="42">
        <v>0</v>
      </c>
      <c r="DL29" s="43">
        <v>1</v>
      </c>
      <c r="DM29" s="42">
        <v>0</v>
      </c>
      <c r="DN29" s="42">
        <v>0</v>
      </c>
      <c r="DO29" s="42">
        <v>0</v>
      </c>
      <c r="DP29" s="42">
        <v>0</v>
      </c>
      <c r="DQ29" s="42">
        <v>0</v>
      </c>
      <c r="DR29" s="42">
        <v>0</v>
      </c>
      <c r="DS29" s="42">
        <v>0</v>
      </c>
      <c r="DT29" s="42">
        <v>0</v>
      </c>
      <c r="DU29" s="42">
        <v>0</v>
      </c>
      <c r="DV29" s="42">
        <v>0</v>
      </c>
      <c r="DW29" s="42">
        <v>0</v>
      </c>
      <c r="DX29" s="43">
        <v>1</v>
      </c>
      <c r="DY29" s="42">
        <v>0</v>
      </c>
      <c r="DZ29" s="42">
        <v>0</v>
      </c>
      <c r="EA29" s="42">
        <v>0</v>
      </c>
      <c r="EB29" s="67" t="s">
        <v>57</v>
      </c>
      <c r="EC29" s="67" t="s">
        <v>57</v>
      </c>
      <c r="ED29" s="67" t="s">
        <v>57</v>
      </c>
      <c r="EE29" s="67" t="s">
        <v>57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43">
        <v>1</v>
      </c>
      <c r="EO29" s="42">
        <v>0</v>
      </c>
      <c r="EP29" s="42">
        <v>0</v>
      </c>
      <c r="EQ29" s="42">
        <v>0</v>
      </c>
      <c r="ER29" s="42">
        <v>0</v>
      </c>
      <c r="ES29" s="43">
        <v>1</v>
      </c>
      <c r="ET29" s="42">
        <v>0</v>
      </c>
      <c r="EU29" s="43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38</v>
      </c>
      <c r="FD29" s="210">
        <f t="shared" si="1"/>
        <v>0.46341463414634149</v>
      </c>
      <c r="FE29" s="101">
        <f t="shared" si="2"/>
        <v>19</v>
      </c>
      <c r="FF29" s="179"/>
      <c r="FG29" s="204"/>
      <c r="FH29" s="79"/>
      <c r="FI29" s="79"/>
      <c r="FJ29" s="79"/>
      <c r="FK29" s="202">
        <v>16448.321200620263</v>
      </c>
      <c r="FL29" s="79"/>
      <c r="FM29" s="80"/>
      <c r="FN29" s="179"/>
    </row>
    <row r="30" spans="1:170" s="133" customFormat="1">
      <c r="A30" s="192" t="s">
        <v>183</v>
      </c>
      <c r="B30" s="129" t="s">
        <v>28</v>
      </c>
      <c r="C30" s="4">
        <v>1</v>
      </c>
      <c r="D30" s="4">
        <v>1</v>
      </c>
      <c r="E30" s="20"/>
      <c r="F30" s="127">
        <v>36566739442</v>
      </c>
      <c r="G30" s="188"/>
      <c r="H30" s="6">
        <v>0</v>
      </c>
      <c r="I30" s="6">
        <v>0</v>
      </c>
      <c r="J30" s="189" t="s">
        <v>57</v>
      </c>
      <c r="K30" s="43">
        <v>1</v>
      </c>
      <c r="L30" s="43">
        <v>1</v>
      </c>
      <c r="M30" s="43">
        <v>1</v>
      </c>
      <c r="N30" s="42">
        <v>0</v>
      </c>
      <c r="O30" s="189" t="s">
        <v>57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43">
        <v>1</v>
      </c>
      <c r="AD30" s="43">
        <v>1</v>
      </c>
      <c r="AE30" s="42">
        <v>0</v>
      </c>
      <c r="AF30" s="42">
        <v>0</v>
      </c>
      <c r="AG30" s="67" t="s">
        <v>57</v>
      </c>
      <c r="AH30" s="67" t="s">
        <v>57</v>
      </c>
      <c r="AI30" s="67" t="s">
        <v>57</v>
      </c>
      <c r="AJ30" s="67" t="s">
        <v>57</v>
      </c>
      <c r="AK30" s="67" t="s">
        <v>57</v>
      </c>
      <c r="AL30" s="67" t="s">
        <v>57</v>
      </c>
      <c r="AM30" s="67" t="s">
        <v>57</v>
      </c>
      <c r="AN30" s="67" t="s">
        <v>57</v>
      </c>
      <c r="AO30" s="67" t="s">
        <v>57</v>
      </c>
      <c r="AP30" s="67" t="s">
        <v>57</v>
      </c>
      <c r="AQ30" s="67" t="s">
        <v>57</v>
      </c>
      <c r="AR30" s="43">
        <v>1</v>
      </c>
      <c r="AS30" s="42">
        <v>0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67" t="s">
        <v>57</v>
      </c>
      <c r="BG30" s="42">
        <v>0</v>
      </c>
      <c r="BH30" s="42">
        <v>0</v>
      </c>
      <c r="BI30" s="42">
        <v>0</v>
      </c>
      <c r="BJ30" s="67" t="s">
        <v>57</v>
      </c>
      <c r="BK30" s="42">
        <v>0</v>
      </c>
      <c r="BL30" s="42">
        <v>0</v>
      </c>
      <c r="BM30" s="42">
        <v>0</v>
      </c>
      <c r="BN30" s="67" t="s">
        <v>57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185" t="s">
        <v>57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67" t="s">
        <v>57</v>
      </c>
      <c r="CK30" s="42">
        <v>0</v>
      </c>
      <c r="CL30" s="42">
        <v>0</v>
      </c>
      <c r="CM30" s="42">
        <v>0</v>
      </c>
      <c r="CN30" s="42">
        <v>0</v>
      </c>
      <c r="CO30" s="67" t="s">
        <v>57</v>
      </c>
      <c r="CP30" s="67" t="s">
        <v>57</v>
      </c>
      <c r="CQ30" s="42">
        <v>0</v>
      </c>
      <c r="CR30" s="42">
        <v>0</v>
      </c>
      <c r="CS30" s="67" t="s">
        <v>57</v>
      </c>
      <c r="CT30" s="42">
        <v>0</v>
      </c>
      <c r="CU30" s="42">
        <v>0</v>
      </c>
      <c r="CV30" s="42">
        <v>0</v>
      </c>
      <c r="CW30" s="67" t="s">
        <v>57</v>
      </c>
      <c r="CX30" s="42">
        <v>0</v>
      </c>
      <c r="CY30" s="42">
        <v>0</v>
      </c>
      <c r="CZ30" s="67" t="s">
        <v>57</v>
      </c>
      <c r="DA30" s="42">
        <v>0</v>
      </c>
      <c r="DB30" s="42">
        <v>0</v>
      </c>
      <c r="DC30" s="67" t="s">
        <v>57</v>
      </c>
      <c r="DD30" s="185" t="s">
        <v>57</v>
      </c>
      <c r="DE30" s="43">
        <v>1</v>
      </c>
      <c r="DF30" s="43">
        <v>1</v>
      </c>
      <c r="DG30" s="42">
        <v>0</v>
      </c>
      <c r="DH30" s="43">
        <v>1</v>
      </c>
      <c r="DI30" s="42">
        <v>0</v>
      </c>
      <c r="DJ30" s="42">
        <v>0</v>
      </c>
      <c r="DK30" s="42">
        <v>0</v>
      </c>
      <c r="DL30" s="42">
        <v>0</v>
      </c>
      <c r="DM30" s="42">
        <v>0</v>
      </c>
      <c r="DN30" s="42">
        <v>0</v>
      </c>
      <c r="DO30" s="42">
        <v>0</v>
      </c>
      <c r="DP30" s="42">
        <v>0</v>
      </c>
      <c r="DQ30" s="42">
        <v>0</v>
      </c>
      <c r="DR30" s="42">
        <v>0</v>
      </c>
      <c r="DS30" s="42">
        <v>0</v>
      </c>
      <c r="DT30" s="42">
        <v>0</v>
      </c>
      <c r="DU30" s="42">
        <v>0</v>
      </c>
      <c r="DV30" s="42">
        <v>0</v>
      </c>
      <c r="DW30" s="42">
        <v>0</v>
      </c>
      <c r="DX30" s="42">
        <v>0</v>
      </c>
      <c r="DY30" s="42">
        <v>0</v>
      </c>
      <c r="DZ30" s="42">
        <v>0</v>
      </c>
      <c r="EA30" s="42">
        <v>0</v>
      </c>
      <c r="EB30" s="67" t="s">
        <v>57</v>
      </c>
      <c r="EC30" s="67" t="s">
        <v>57</v>
      </c>
      <c r="ED30" s="67" t="s">
        <v>57</v>
      </c>
      <c r="EE30" s="67" t="s">
        <v>57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43">
        <v>1</v>
      </c>
      <c r="EO30" s="43">
        <v>1</v>
      </c>
      <c r="EP30" s="43">
        <v>1</v>
      </c>
      <c r="EQ30" s="42">
        <v>0</v>
      </c>
      <c r="ER30" s="42">
        <v>0</v>
      </c>
      <c r="ES30" s="43">
        <v>1</v>
      </c>
      <c r="ET30" s="42">
        <v>0</v>
      </c>
      <c r="EU30" s="42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13</v>
      </c>
      <c r="FD30" s="210">
        <f t="shared" si="1"/>
        <v>0.15853658536585366</v>
      </c>
      <c r="FE30" s="101">
        <f t="shared" si="2"/>
        <v>32</v>
      </c>
      <c r="FF30" s="179"/>
      <c r="FG30" s="204"/>
      <c r="FH30" s="79"/>
      <c r="FI30" s="79"/>
      <c r="FJ30" s="79"/>
      <c r="FK30" s="202">
        <v>5015.9172490654491</v>
      </c>
      <c r="FL30" s="79"/>
      <c r="FM30" s="80"/>
      <c r="FN30" s="179"/>
    </row>
    <row r="31" spans="1:170" s="133" customFormat="1">
      <c r="A31" s="192" t="s">
        <v>184</v>
      </c>
      <c r="B31" s="129" t="s">
        <v>29</v>
      </c>
      <c r="C31" s="4">
        <v>1</v>
      </c>
      <c r="D31" s="4">
        <v>1</v>
      </c>
      <c r="E31" s="21"/>
      <c r="F31" s="127">
        <v>34669731000</v>
      </c>
      <c r="G31" s="188"/>
      <c r="H31" s="43">
        <v>1</v>
      </c>
      <c r="I31" s="43">
        <v>1</v>
      </c>
      <c r="J31" s="189" t="s">
        <v>57</v>
      </c>
      <c r="K31" s="43">
        <v>1</v>
      </c>
      <c r="L31" s="43">
        <v>1</v>
      </c>
      <c r="M31" s="43">
        <v>1</v>
      </c>
      <c r="N31" s="42">
        <v>0</v>
      </c>
      <c r="O31" s="189" t="s">
        <v>57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43">
        <v>1</v>
      </c>
      <c r="AD31" s="43">
        <v>1</v>
      </c>
      <c r="AE31" s="43">
        <v>1</v>
      </c>
      <c r="AF31" s="43">
        <v>1</v>
      </c>
      <c r="AG31" s="67" t="s">
        <v>57</v>
      </c>
      <c r="AH31" s="67" t="s">
        <v>57</v>
      </c>
      <c r="AI31" s="67" t="s">
        <v>57</v>
      </c>
      <c r="AJ31" s="67" t="s">
        <v>57</v>
      </c>
      <c r="AK31" s="67" t="s">
        <v>57</v>
      </c>
      <c r="AL31" s="67" t="s">
        <v>57</v>
      </c>
      <c r="AM31" s="67" t="s">
        <v>57</v>
      </c>
      <c r="AN31" s="67" t="s">
        <v>57</v>
      </c>
      <c r="AO31" s="67" t="s">
        <v>57</v>
      </c>
      <c r="AP31" s="67" t="s">
        <v>57</v>
      </c>
      <c r="AQ31" s="67" t="s">
        <v>57</v>
      </c>
      <c r="AR31" s="43">
        <v>1</v>
      </c>
      <c r="AS31" s="42">
        <v>0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67" t="s">
        <v>57</v>
      </c>
      <c r="BG31" s="43">
        <v>1</v>
      </c>
      <c r="BH31" s="42">
        <v>0</v>
      </c>
      <c r="BI31" s="42">
        <v>0</v>
      </c>
      <c r="BJ31" s="67" t="s">
        <v>57</v>
      </c>
      <c r="BK31" s="42">
        <v>0</v>
      </c>
      <c r="BL31" s="43">
        <v>1</v>
      </c>
      <c r="BM31" s="42">
        <v>0</v>
      </c>
      <c r="BN31" s="67" t="s">
        <v>57</v>
      </c>
      <c r="BO31" s="43">
        <v>1</v>
      </c>
      <c r="BP31" s="43">
        <v>1</v>
      </c>
      <c r="BQ31" s="43">
        <v>1</v>
      </c>
      <c r="BR31" s="42">
        <v>0</v>
      </c>
      <c r="BS31" s="43">
        <v>1</v>
      </c>
      <c r="BT31" s="43">
        <v>1</v>
      </c>
      <c r="BU31" s="43">
        <v>1</v>
      </c>
      <c r="BV31" s="43">
        <v>1</v>
      </c>
      <c r="BW31" s="43">
        <v>1</v>
      </c>
      <c r="BX31" s="43">
        <v>1</v>
      </c>
      <c r="BY31" s="42">
        <v>0</v>
      </c>
      <c r="BZ31" s="43">
        <v>1</v>
      </c>
      <c r="CA31" s="43">
        <v>1</v>
      </c>
      <c r="CB31" s="185" t="s">
        <v>57</v>
      </c>
      <c r="CC31" s="42">
        <v>0</v>
      </c>
      <c r="CD31" s="42">
        <v>0</v>
      </c>
      <c r="CE31" s="42">
        <v>0</v>
      </c>
      <c r="CF31" s="42">
        <v>0</v>
      </c>
      <c r="CG31" s="43">
        <v>1</v>
      </c>
      <c r="CH31" s="42">
        <v>0</v>
      </c>
      <c r="CI31" s="42">
        <v>0</v>
      </c>
      <c r="CJ31" s="67" t="s">
        <v>57</v>
      </c>
      <c r="CK31" s="42">
        <v>0</v>
      </c>
      <c r="CL31" s="42">
        <v>0</v>
      </c>
      <c r="CM31" s="42">
        <v>0</v>
      </c>
      <c r="CN31" s="42">
        <v>0</v>
      </c>
      <c r="CO31" s="67" t="s">
        <v>57</v>
      </c>
      <c r="CP31" s="67" t="s">
        <v>57</v>
      </c>
      <c r="CQ31" s="42">
        <v>0</v>
      </c>
      <c r="CR31" s="42">
        <v>0</v>
      </c>
      <c r="CS31" s="67" t="s">
        <v>57</v>
      </c>
      <c r="CT31" s="43">
        <v>1</v>
      </c>
      <c r="CU31" s="42">
        <v>0</v>
      </c>
      <c r="CV31" s="42">
        <v>0</v>
      </c>
      <c r="CW31" s="67" t="s">
        <v>57</v>
      </c>
      <c r="CX31" s="42">
        <v>0</v>
      </c>
      <c r="CY31" s="42">
        <v>0</v>
      </c>
      <c r="CZ31" s="67" t="s">
        <v>57</v>
      </c>
      <c r="DA31" s="42">
        <v>0</v>
      </c>
      <c r="DB31" s="42">
        <v>0</v>
      </c>
      <c r="DC31" s="67" t="s">
        <v>57</v>
      </c>
      <c r="DD31" s="185" t="s">
        <v>57</v>
      </c>
      <c r="DE31" s="43">
        <v>1</v>
      </c>
      <c r="DF31" s="43">
        <v>1</v>
      </c>
      <c r="DG31" s="42">
        <v>0</v>
      </c>
      <c r="DH31" s="43">
        <v>1</v>
      </c>
      <c r="DI31" s="42">
        <v>0</v>
      </c>
      <c r="DJ31" s="42">
        <v>0</v>
      </c>
      <c r="DK31" s="42">
        <v>0</v>
      </c>
      <c r="DL31" s="43">
        <v>1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3">
        <v>1</v>
      </c>
      <c r="DY31" s="42">
        <v>0</v>
      </c>
      <c r="DZ31" s="42">
        <v>0</v>
      </c>
      <c r="EA31" s="42">
        <v>0</v>
      </c>
      <c r="EB31" s="67" t="s">
        <v>57</v>
      </c>
      <c r="EC31" s="67" t="s">
        <v>57</v>
      </c>
      <c r="ED31" s="67" t="s">
        <v>57</v>
      </c>
      <c r="EE31" s="67" t="s">
        <v>57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42">
        <v>0</v>
      </c>
      <c r="EO31" s="42">
        <v>0</v>
      </c>
      <c r="EP31" s="43">
        <v>1</v>
      </c>
      <c r="EQ31" s="42">
        <v>0</v>
      </c>
      <c r="ER31" s="43">
        <v>1</v>
      </c>
      <c r="ES31" s="43">
        <v>1</v>
      </c>
      <c r="ET31" s="43">
        <v>1</v>
      </c>
      <c r="EU31" s="42">
        <v>0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34</v>
      </c>
      <c r="FD31" s="210">
        <f t="shared" si="1"/>
        <v>0.41463414634146339</v>
      </c>
      <c r="FE31" s="101">
        <f t="shared" si="2"/>
        <v>25</v>
      </c>
      <c r="FF31" s="179"/>
      <c r="FG31" s="204"/>
      <c r="FH31" s="79"/>
      <c r="FI31" s="79"/>
      <c r="FJ31" s="79"/>
      <c r="FK31" s="202">
        <v>10639.385960596108</v>
      </c>
      <c r="FL31" s="79"/>
      <c r="FM31" s="80"/>
      <c r="FN31" s="179"/>
    </row>
    <row r="32" spans="1:170" s="133" customFormat="1">
      <c r="A32" s="192" t="s">
        <v>185</v>
      </c>
      <c r="B32" s="129" t="s">
        <v>30</v>
      </c>
      <c r="C32" s="4">
        <v>1</v>
      </c>
      <c r="D32" s="4">
        <v>1</v>
      </c>
      <c r="E32" s="20"/>
      <c r="F32" s="127">
        <v>11908476354.82</v>
      </c>
      <c r="G32" s="188"/>
      <c r="H32" s="43">
        <v>1</v>
      </c>
      <c r="I32" s="43">
        <v>1</v>
      </c>
      <c r="J32" s="189" t="s">
        <v>57</v>
      </c>
      <c r="K32" s="43">
        <v>1</v>
      </c>
      <c r="L32" s="43">
        <v>1</v>
      </c>
      <c r="M32" s="43">
        <v>1</v>
      </c>
      <c r="N32" s="43">
        <v>1</v>
      </c>
      <c r="O32" s="189" t="s">
        <v>57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43">
        <v>1</v>
      </c>
      <c r="AD32" s="43">
        <v>1</v>
      </c>
      <c r="AE32" s="43">
        <v>1</v>
      </c>
      <c r="AF32" s="43">
        <v>1</v>
      </c>
      <c r="AG32" s="67" t="s">
        <v>57</v>
      </c>
      <c r="AH32" s="67" t="s">
        <v>57</v>
      </c>
      <c r="AI32" s="67" t="s">
        <v>57</v>
      </c>
      <c r="AJ32" s="67" t="s">
        <v>57</v>
      </c>
      <c r="AK32" s="67" t="s">
        <v>57</v>
      </c>
      <c r="AL32" s="67" t="s">
        <v>57</v>
      </c>
      <c r="AM32" s="67" t="s">
        <v>57</v>
      </c>
      <c r="AN32" s="67" t="s">
        <v>57</v>
      </c>
      <c r="AO32" s="67" t="s">
        <v>57</v>
      </c>
      <c r="AP32" s="67" t="s">
        <v>57</v>
      </c>
      <c r="AQ32" s="67" t="s">
        <v>57</v>
      </c>
      <c r="AR32" s="43">
        <v>1</v>
      </c>
      <c r="AS32" s="43">
        <v>1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67" t="s">
        <v>57</v>
      </c>
      <c r="BG32" s="43">
        <v>1</v>
      </c>
      <c r="BH32" s="43">
        <v>1</v>
      </c>
      <c r="BI32" s="42">
        <v>0</v>
      </c>
      <c r="BJ32" s="67" t="s">
        <v>57</v>
      </c>
      <c r="BK32" s="43">
        <v>1</v>
      </c>
      <c r="BL32" s="43">
        <v>1</v>
      </c>
      <c r="BM32" s="43">
        <v>1</v>
      </c>
      <c r="BN32" s="67" t="s">
        <v>57</v>
      </c>
      <c r="BO32" s="43">
        <v>1</v>
      </c>
      <c r="BP32" s="43">
        <v>1</v>
      </c>
      <c r="BQ32" s="43">
        <v>1</v>
      </c>
      <c r="BR32" s="43">
        <v>1</v>
      </c>
      <c r="BS32" s="42">
        <v>0</v>
      </c>
      <c r="BT32" s="43">
        <v>1</v>
      </c>
      <c r="BU32" s="43">
        <v>1</v>
      </c>
      <c r="BV32" s="43">
        <v>1</v>
      </c>
      <c r="BW32" s="43">
        <v>1</v>
      </c>
      <c r="BX32" s="43">
        <v>1</v>
      </c>
      <c r="BY32" s="42">
        <v>0</v>
      </c>
      <c r="BZ32" s="43">
        <v>1</v>
      </c>
      <c r="CA32" s="43">
        <v>1</v>
      </c>
      <c r="CB32" s="185" t="s">
        <v>57</v>
      </c>
      <c r="CC32" s="43">
        <v>1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3">
        <v>1</v>
      </c>
      <c r="CJ32" s="67" t="s">
        <v>57</v>
      </c>
      <c r="CK32" s="42">
        <v>0</v>
      </c>
      <c r="CL32" s="42">
        <v>0</v>
      </c>
      <c r="CM32" s="42">
        <v>0</v>
      </c>
      <c r="CN32" s="42">
        <v>0</v>
      </c>
      <c r="CO32" s="67" t="s">
        <v>57</v>
      </c>
      <c r="CP32" s="67" t="s">
        <v>57</v>
      </c>
      <c r="CQ32" s="42">
        <v>0</v>
      </c>
      <c r="CR32" s="42">
        <v>0</v>
      </c>
      <c r="CS32" s="67" t="s">
        <v>57</v>
      </c>
      <c r="CT32" s="42">
        <v>0</v>
      </c>
      <c r="CU32" s="42">
        <v>0</v>
      </c>
      <c r="CV32" s="42">
        <v>0</v>
      </c>
      <c r="CW32" s="67" t="s">
        <v>57</v>
      </c>
      <c r="CX32" s="42">
        <v>0</v>
      </c>
      <c r="CY32" s="42">
        <v>0</v>
      </c>
      <c r="CZ32" s="67" t="s">
        <v>57</v>
      </c>
      <c r="DA32" s="42">
        <v>0</v>
      </c>
      <c r="DB32" s="42">
        <v>0</v>
      </c>
      <c r="DC32" s="67" t="s">
        <v>57</v>
      </c>
      <c r="DD32" s="185" t="s">
        <v>57</v>
      </c>
      <c r="DE32" s="43">
        <v>1</v>
      </c>
      <c r="DF32" s="43">
        <v>1</v>
      </c>
      <c r="DG32" s="42">
        <v>0</v>
      </c>
      <c r="DH32" s="43">
        <v>1</v>
      </c>
      <c r="DI32" s="42">
        <v>0</v>
      </c>
      <c r="DJ32" s="42">
        <v>0</v>
      </c>
      <c r="DK32" s="42">
        <v>0</v>
      </c>
      <c r="DL32" s="43">
        <v>1</v>
      </c>
      <c r="DM32" s="42">
        <v>0</v>
      </c>
      <c r="DN32" s="42">
        <v>0</v>
      </c>
      <c r="DO32" s="42">
        <v>0</v>
      </c>
      <c r="DP32" s="42">
        <v>0</v>
      </c>
      <c r="DQ32" s="43">
        <v>1</v>
      </c>
      <c r="DR32" s="43">
        <v>1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3">
        <v>1</v>
      </c>
      <c r="DY32" s="42">
        <v>0</v>
      </c>
      <c r="DZ32" s="42">
        <v>0</v>
      </c>
      <c r="EA32" s="42">
        <v>0</v>
      </c>
      <c r="EB32" s="67" t="s">
        <v>57</v>
      </c>
      <c r="EC32" s="67" t="s">
        <v>57</v>
      </c>
      <c r="ED32" s="67" t="s">
        <v>57</v>
      </c>
      <c r="EE32" s="67" t="s">
        <v>57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43">
        <v>1</v>
      </c>
      <c r="EO32" s="42">
        <v>0</v>
      </c>
      <c r="EP32" s="42">
        <v>0</v>
      </c>
      <c r="EQ32" s="43">
        <v>1</v>
      </c>
      <c r="ER32" s="43">
        <v>1</v>
      </c>
      <c r="ES32" s="42">
        <v>0</v>
      </c>
      <c r="ET32" s="42">
        <v>0</v>
      </c>
      <c r="EU32" s="43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41</v>
      </c>
      <c r="FD32" s="210">
        <f t="shared" si="1"/>
        <v>0.5</v>
      </c>
      <c r="FE32" s="101">
        <f t="shared" si="2"/>
        <v>15</v>
      </c>
      <c r="FF32" s="179"/>
      <c r="FG32" s="204"/>
      <c r="FH32" s="79"/>
      <c r="FI32" s="79"/>
      <c r="FJ32" s="79"/>
      <c r="FK32" s="202">
        <v>0</v>
      </c>
      <c r="FL32" s="79"/>
      <c r="FM32" s="80"/>
      <c r="FN32" s="179"/>
    </row>
    <row r="33" spans="1:170" s="133" customFormat="1">
      <c r="A33" s="192" t="s">
        <v>186</v>
      </c>
      <c r="B33" s="129" t="s">
        <v>31</v>
      </c>
      <c r="C33" s="4">
        <v>1</v>
      </c>
      <c r="D33" s="4">
        <v>1</v>
      </c>
      <c r="E33" s="20"/>
      <c r="F33" s="127">
        <v>90042600000</v>
      </c>
      <c r="G33" s="188"/>
      <c r="H33" s="43">
        <v>1</v>
      </c>
      <c r="I33" s="5">
        <v>1</v>
      </c>
      <c r="J33" s="189" t="s">
        <v>57</v>
      </c>
      <c r="K33" s="43">
        <v>1</v>
      </c>
      <c r="L33" s="43">
        <v>1</v>
      </c>
      <c r="M33" s="43">
        <v>1</v>
      </c>
      <c r="N33" s="43">
        <v>1</v>
      </c>
      <c r="O33" s="189" t="s">
        <v>57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43">
        <v>1</v>
      </c>
      <c r="AD33" s="43">
        <v>1</v>
      </c>
      <c r="AE33" s="43">
        <v>1</v>
      </c>
      <c r="AF33" s="43">
        <v>1</v>
      </c>
      <c r="AG33" s="67" t="s">
        <v>57</v>
      </c>
      <c r="AH33" s="67" t="s">
        <v>57</v>
      </c>
      <c r="AI33" s="67" t="s">
        <v>57</v>
      </c>
      <c r="AJ33" s="67" t="s">
        <v>57</v>
      </c>
      <c r="AK33" s="67" t="s">
        <v>57</v>
      </c>
      <c r="AL33" s="67" t="s">
        <v>57</v>
      </c>
      <c r="AM33" s="67" t="s">
        <v>57</v>
      </c>
      <c r="AN33" s="67" t="s">
        <v>57</v>
      </c>
      <c r="AO33" s="67" t="s">
        <v>57</v>
      </c>
      <c r="AP33" s="67" t="s">
        <v>57</v>
      </c>
      <c r="AQ33" s="67" t="s">
        <v>57</v>
      </c>
      <c r="AR33" s="43">
        <v>1</v>
      </c>
      <c r="AS33" s="42">
        <v>0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67" t="s">
        <v>57</v>
      </c>
      <c r="BG33" s="42">
        <v>0</v>
      </c>
      <c r="BH33" s="43">
        <v>1</v>
      </c>
      <c r="BI33" s="42">
        <v>0</v>
      </c>
      <c r="BJ33" s="67" t="s">
        <v>57</v>
      </c>
      <c r="BK33" s="42">
        <v>0</v>
      </c>
      <c r="BL33" s="42">
        <v>0</v>
      </c>
      <c r="BM33" s="42">
        <v>0</v>
      </c>
      <c r="BN33" s="67" t="s">
        <v>57</v>
      </c>
      <c r="BO33" s="43">
        <v>1</v>
      </c>
      <c r="BP33" s="43">
        <v>1</v>
      </c>
      <c r="BQ33" s="43">
        <v>1</v>
      </c>
      <c r="BR33" s="43">
        <v>1</v>
      </c>
      <c r="BS33" s="43">
        <v>1</v>
      </c>
      <c r="BT33" s="43">
        <v>1</v>
      </c>
      <c r="BU33" s="43">
        <v>1</v>
      </c>
      <c r="BV33" s="43">
        <v>1</v>
      </c>
      <c r="BW33" s="43">
        <v>1</v>
      </c>
      <c r="BX33" s="43">
        <v>1</v>
      </c>
      <c r="BY33" s="43">
        <v>1</v>
      </c>
      <c r="BZ33" s="43">
        <v>1</v>
      </c>
      <c r="CA33" s="43">
        <v>1</v>
      </c>
      <c r="CB33" s="185" t="s">
        <v>57</v>
      </c>
      <c r="CC33" s="43">
        <v>1</v>
      </c>
      <c r="CD33" s="42">
        <v>0</v>
      </c>
      <c r="CE33" s="42">
        <v>0</v>
      </c>
      <c r="CF33" s="42">
        <v>0</v>
      </c>
      <c r="CG33" s="43">
        <v>1</v>
      </c>
      <c r="CH33" s="42">
        <v>0</v>
      </c>
      <c r="CI33" s="42">
        <v>0</v>
      </c>
      <c r="CJ33" s="67" t="s">
        <v>57</v>
      </c>
      <c r="CK33" s="42">
        <v>0</v>
      </c>
      <c r="CL33" s="42">
        <v>0</v>
      </c>
      <c r="CM33" s="42">
        <v>0</v>
      </c>
      <c r="CN33" s="42">
        <v>0</v>
      </c>
      <c r="CO33" s="67" t="s">
        <v>57</v>
      </c>
      <c r="CP33" s="67" t="s">
        <v>57</v>
      </c>
      <c r="CQ33" s="43">
        <v>1</v>
      </c>
      <c r="CR33" s="42">
        <v>0</v>
      </c>
      <c r="CS33" s="67" t="s">
        <v>57</v>
      </c>
      <c r="CT33" s="43">
        <v>1</v>
      </c>
      <c r="CU33" s="42">
        <v>0</v>
      </c>
      <c r="CV33" s="42">
        <v>0</v>
      </c>
      <c r="CW33" s="67" t="s">
        <v>57</v>
      </c>
      <c r="CX33" s="42">
        <v>0</v>
      </c>
      <c r="CY33" s="42">
        <v>0</v>
      </c>
      <c r="CZ33" s="67" t="s">
        <v>57</v>
      </c>
      <c r="DA33" s="42">
        <v>0</v>
      </c>
      <c r="DB33" s="42">
        <v>0</v>
      </c>
      <c r="DC33" s="67" t="s">
        <v>57</v>
      </c>
      <c r="DD33" s="185" t="s">
        <v>57</v>
      </c>
      <c r="DE33" s="43">
        <v>1</v>
      </c>
      <c r="DF33" s="43">
        <v>1</v>
      </c>
      <c r="DG33" s="42">
        <v>0</v>
      </c>
      <c r="DH33" s="43">
        <v>1</v>
      </c>
      <c r="DI33" s="42">
        <v>0</v>
      </c>
      <c r="DJ33" s="43">
        <v>1</v>
      </c>
      <c r="DK33" s="43">
        <v>1</v>
      </c>
      <c r="DL33" s="43">
        <v>1</v>
      </c>
      <c r="DM33" s="43">
        <v>1</v>
      </c>
      <c r="DN33" s="42">
        <v>0</v>
      </c>
      <c r="DO33" s="42">
        <v>0</v>
      </c>
      <c r="DP33" s="42">
        <v>0</v>
      </c>
      <c r="DQ33" s="43">
        <v>1</v>
      </c>
      <c r="DR33" s="43">
        <v>1</v>
      </c>
      <c r="DS33" s="42">
        <v>0</v>
      </c>
      <c r="DT33" s="42">
        <v>0</v>
      </c>
      <c r="DU33" s="42">
        <v>0</v>
      </c>
      <c r="DV33" s="43">
        <v>1</v>
      </c>
      <c r="DW33" s="42">
        <v>0</v>
      </c>
      <c r="DX33" s="43">
        <v>1</v>
      </c>
      <c r="DY33" s="42">
        <v>0</v>
      </c>
      <c r="DZ33" s="42">
        <v>0</v>
      </c>
      <c r="EA33" s="42">
        <v>0</v>
      </c>
      <c r="EB33" s="67" t="s">
        <v>57</v>
      </c>
      <c r="EC33" s="67" t="s">
        <v>57</v>
      </c>
      <c r="ED33" s="67" t="s">
        <v>57</v>
      </c>
      <c r="EE33" s="67" t="s">
        <v>57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43">
        <v>1</v>
      </c>
      <c r="EO33" s="42">
        <v>0</v>
      </c>
      <c r="EP33" s="42">
        <v>0</v>
      </c>
      <c r="EQ33" s="43">
        <v>1</v>
      </c>
      <c r="ER33" s="43">
        <v>1</v>
      </c>
      <c r="ES33" s="43">
        <v>1</v>
      </c>
      <c r="ET33" s="43">
        <v>1</v>
      </c>
      <c r="EU33" s="4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45</v>
      </c>
      <c r="FD33" s="210">
        <f t="shared" si="1"/>
        <v>0.54878048780487809</v>
      </c>
      <c r="FE33" s="101">
        <f t="shared" si="2"/>
        <v>13</v>
      </c>
      <c r="FF33" s="179"/>
      <c r="FG33" s="204"/>
      <c r="FH33" s="79"/>
      <c r="FI33" s="79"/>
      <c r="FJ33" s="79"/>
      <c r="FK33" s="202">
        <v>46143.462624353015</v>
      </c>
      <c r="FL33" s="79"/>
      <c r="FM33" s="80"/>
      <c r="FN33" s="179"/>
    </row>
    <row r="34" spans="1:170" s="133" customFormat="1">
      <c r="A34" s="192" t="s">
        <v>187</v>
      </c>
      <c r="B34" s="129" t="s">
        <v>32</v>
      </c>
      <c r="C34" s="4">
        <v>1</v>
      </c>
      <c r="D34" s="4">
        <v>1</v>
      </c>
      <c r="E34" s="20"/>
      <c r="F34" s="127">
        <v>28859915615</v>
      </c>
      <c r="G34" s="188"/>
      <c r="H34" s="43">
        <v>1</v>
      </c>
      <c r="I34" s="43">
        <v>1</v>
      </c>
      <c r="J34" s="189" t="s">
        <v>57</v>
      </c>
      <c r="K34" s="43">
        <v>1</v>
      </c>
      <c r="L34" s="43">
        <v>1</v>
      </c>
      <c r="M34" s="43">
        <v>1</v>
      </c>
      <c r="N34" s="42">
        <v>0</v>
      </c>
      <c r="O34" s="189" t="s">
        <v>57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43">
        <v>1</v>
      </c>
      <c r="AD34" s="43">
        <v>1</v>
      </c>
      <c r="AE34" s="43">
        <v>1</v>
      </c>
      <c r="AF34" s="42">
        <v>0</v>
      </c>
      <c r="AG34" s="67" t="s">
        <v>57</v>
      </c>
      <c r="AH34" s="67" t="s">
        <v>57</v>
      </c>
      <c r="AI34" s="67" t="s">
        <v>57</v>
      </c>
      <c r="AJ34" s="67" t="s">
        <v>57</v>
      </c>
      <c r="AK34" s="67" t="s">
        <v>57</v>
      </c>
      <c r="AL34" s="67" t="s">
        <v>57</v>
      </c>
      <c r="AM34" s="67" t="s">
        <v>57</v>
      </c>
      <c r="AN34" s="67" t="s">
        <v>57</v>
      </c>
      <c r="AO34" s="67" t="s">
        <v>57</v>
      </c>
      <c r="AP34" s="67" t="s">
        <v>57</v>
      </c>
      <c r="AQ34" s="67" t="s">
        <v>57</v>
      </c>
      <c r="AR34" s="43">
        <v>1</v>
      </c>
      <c r="AS34" s="42">
        <v>0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67" t="s">
        <v>57</v>
      </c>
      <c r="BG34" s="42">
        <v>0</v>
      </c>
      <c r="BH34" s="42">
        <v>0</v>
      </c>
      <c r="BI34" s="42">
        <v>0</v>
      </c>
      <c r="BJ34" s="67" t="s">
        <v>57</v>
      </c>
      <c r="BK34" s="42">
        <v>0</v>
      </c>
      <c r="BL34" s="42">
        <v>0</v>
      </c>
      <c r="BM34" s="42">
        <v>0</v>
      </c>
      <c r="BN34" s="67" t="s">
        <v>57</v>
      </c>
      <c r="BO34" s="43">
        <v>1</v>
      </c>
      <c r="BP34" s="43">
        <v>1</v>
      </c>
      <c r="BQ34" s="42">
        <v>0</v>
      </c>
      <c r="BR34" s="43">
        <v>1</v>
      </c>
      <c r="BS34" s="42">
        <v>0</v>
      </c>
      <c r="BT34" s="43">
        <v>1</v>
      </c>
      <c r="BU34" s="43">
        <v>1</v>
      </c>
      <c r="BV34" s="43">
        <v>1</v>
      </c>
      <c r="BW34" s="42">
        <v>0</v>
      </c>
      <c r="BX34" s="43">
        <v>1</v>
      </c>
      <c r="BY34" s="42">
        <v>0</v>
      </c>
      <c r="BZ34" s="43">
        <v>1</v>
      </c>
      <c r="CA34" s="43">
        <v>1</v>
      </c>
      <c r="CB34" s="185" t="s">
        <v>57</v>
      </c>
      <c r="CC34" s="43">
        <v>1</v>
      </c>
      <c r="CD34" s="42">
        <v>0</v>
      </c>
      <c r="CE34" s="43">
        <v>1</v>
      </c>
      <c r="CF34" s="42">
        <v>0</v>
      </c>
      <c r="CG34" s="43">
        <v>1</v>
      </c>
      <c r="CH34" s="42">
        <v>0</v>
      </c>
      <c r="CI34" s="42">
        <v>0</v>
      </c>
      <c r="CJ34" s="67" t="s">
        <v>57</v>
      </c>
      <c r="CK34" s="43">
        <v>1</v>
      </c>
      <c r="CL34" s="42">
        <v>0</v>
      </c>
      <c r="CM34" s="42">
        <v>0</v>
      </c>
      <c r="CN34" s="42">
        <v>0</v>
      </c>
      <c r="CO34" s="67" t="s">
        <v>57</v>
      </c>
      <c r="CP34" s="67" t="s">
        <v>57</v>
      </c>
      <c r="CQ34" s="42">
        <v>0</v>
      </c>
      <c r="CR34" s="42">
        <v>0</v>
      </c>
      <c r="CS34" s="67" t="s">
        <v>57</v>
      </c>
      <c r="CT34" s="43">
        <v>1</v>
      </c>
      <c r="CU34" s="42">
        <v>0</v>
      </c>
      <c r="CV34" s="42">
        <v>0</v>
      </c>
      <c r="CW34" s="67" t="s">
        <v>57</v>
      </c>
      <c r="CX34" s="42">
        <v>0</v>
      </c>
      <c r="CY34" s="42">
        <v>0</v>
      </c>
      <c r="CZ34" s="67" t="s">
        <v>57</v>
      </c>
      <c r="DA34" s="42">
        <v>0</v>
      </c>
      <c r="DB34" s="42">
        <v>0</v>
      </c>
      <c r="DC34" s="67" t="s">
        <v>57</v>
      </c>
      <c r="DD34" s="185" t="s">
        <v>57</v>
      </c>
      <c r="DE34" s="43">
        <v>1</v>
      </c>
      <c r="DF34" s="43">
        <v>1</v>
      </c>
      <c r="DG34" s="42">
        <v>0</v>
      </c>
      <c r="DH34" s="43">
        <v>1</v>
      </c>
      <c r="DI34" s="42">
        <v>0</v>
      </c>
      <c r="DJ34" s="42">
        <v>0</v>
      </c>
      <c r="DK34" s="42">
        <v>0</v>
      </c>
      <c r="DL34" s="42">
        <v>0</v>
      </c>
      <c r="DM34" s="42">
        <v>0</v>
      </c>
      <c r="DN34" s="43">
        <v>1</v>
      </c>
      <c r="DO34" s="42">
        <v>0</v>
      </c>
      <c r="DP34" s="42">
        <v>0</v>
      </c>
      <c r="DQ34" s="43">
        <v>1</v>
      </c>
      <c r="DR34" s="43">
        <v>1</v>
      </c>
      <c r="DS34" s="42">
        <v>0</v>
      </c>
      <c r="DT34" s="42">
        <v>0</v>
      </c>
      <c r="DU34" s="42">
        <v>0</v>
      </c>
      <c r="DV34" s="42">
        <v>0</v>
      </c>
      <c r="DW34" s="42">
        <v>0</v>
      </c>
      <c r="DX34" s="43">
        <v>1</v>
      </c>
      <c r="DY34" s="42">
        <v>0</v>
      </c>
      <c r="DZ34" s="42">
        <v>0</v>
      </c>
      <c r="EA34" s="42">
        <v>0</v>
      </c>
      <c r="EB34" s="67" t="s">
        <v>57</v>
      </c>
      <c r="EC34" s="67" t="s">
        <v>57</v>
      </c>
      <c r="ED34" s="67" t="s">
        <v>57</v>
      </c>
      <c r="EE34" s="67" t="s">
        <v>57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43">
        <v>1</v>
      </c>
      <c r="EO34" s="42">
        <v>0</v>
      </c>
      <c r="EP34" s="43">
        <v>1</v>
      </c>
      <c r="EQ34" s="42">
        <v>0</v>
      </c>
      <c r="ER34" s="43">
        <v>1</v>
      </c>
      <c r="ES34" s="43">
        <v>1</v>
      </c>
      <c r="ET34" s="43">
        <v>1</v>
      </c>
      <c r="EU34" s="43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36</v>
      </c>
      <c r="FD34" s="210">
        <f t="shared" si="1"/>
        <v>0.43902439024390244</v>
      </c>
      <c r="FE34" s="101">
        <f t="shared" si="2"/>
        <v>22</v>
      </c>
      <c r="FF34" s="179"/>
      <c r="FG34" s="204"/>
      <c r="FH34" s="79"/>
      <c r="FI34" s="79"/>
      <c r="FJ34" s="79"/>
      <c r="FK34" s="202">
        <v>2624.5320794228264</v>
      </c>
      <c r="FL34" s="79"/>
      <c r="FM34" s="80"/>
      <c r="FN34" s="179"/>
    </row>
    <row r="35" spans="1:170" s="133" customFormat="1">
      <c r="A35" s="192" t="s">
        <v>188</v>
      </c>
      <c r="B35" s="129" t="s">
        <v>33</v>
      </c>
      <c r="C35" s="4">
        <v>1</v>
      </c>
      <c r="D35" s="4">
        <v>1</v>
      </c>
      <c r="E35" s="21"/>
      <c r="F35" s="128">
        <v>22578562881</v>
      </c>
      <c r="G35" s="188"/>
      <c r="H35" s="43">
        <v>1</v>
      </c>
      <c r="I35" s="43">
        <v>1</v>
      </c>
      <c r="J35" s="189" t="s">
        <v>57</v>
      </c>
      <c r="K35" s="43">
        <v>1</v>
      </c>
      <c r="L35" s="43">
        <v>1</v>
      </c>
      <c r="M35" s="43">
        <v>1</v>
      </c>
      <c r="N35" s="42">
        <v>0</v>
      </c>
      <c r="O35" s="189" t="s">
        <v>57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43">
        <v>1</v>
      </c>
      <c r="AD35" s="43">
        <v>1</v>
      </c>
      <c r="AE35" s="43">
        <v>1</v>
      </c>
      <c r="AF35" s="43">
        <v>1</v>
      </c>
      <c r="AG35" s="67" t="s">
        <v>57</v>
      </c>
      <c r="AH35" s="67" t="s">
        <v>57</v>
      </c>
      <c r="AI35" s="67" t="s">
        <v>57</v>
      </c>
      <c r="AJ35" s="67" t="s">
        <v>57</v>
      </c>
      <c r="AK35" s="67" t="s">
        <v>57</v>
      </c>
      <c r="AL35" s="67" t="s">
        <v>57</v>
      </c>
      <c r="AM35" s="67" t="s">
        <v>57</v>
      </c>
      <c r="AN35" s="67" t="s">
        <v>57</v>
      </c>
      <c r="AO35" s="67" t="s">
        <v>57</v>
      </c>
      <c r="AP35" s="67" t="s">
        <v>57</v>
      </c>
      <c r="AQ35" s="67" t="s">
        <v>57</v>
      </c>
      <c r="AR35" s="43">
        <v>1</v>
      </c>
      <c r="AS35" s="42">
        <v>0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67" t="s">
        <v>57</v>
      </c>
      <c r="BG35" s="43">
        <v>1</v>
      </c>
      <c r="BH35" s="42">
        <v>0</v>
      </c>
      <c r="BI35" s="42">
        <v>0</v>
      </c>
      <c r="BJ35" s="67" t="s">
        <v>57</v>
      </c>
      <c r="BK35" s="42">
        <v>0</v>
      </c>
      <c r="BL35" s="43">
        <v>1</v>
      </c>
      <c r="BM35" s="42">
        <v>0</v>
      </c>
      <c r="BN35" s="67" t="s">
        <v>57</v>
      </c>
      <c r="BO35" s="43">
        <v>1</v>
      </c>
      <c r="BP35" s="43">
        <v>1</v>
      </c>
      <c r="BQ35" s="43">
        <v>1</v>
      </c>
      <c r="BR35" s="42">
        <v>0</v>
      </c>
      <c r="BS35" s="43">
        <v>1</v>
      </c>
      <c r="BT35" s="42">
        <v>0</v>
      </c>
      <c r="BU35" s="43">
        <v>1</v>
      </c>
      <c r="BV35" s="43">
        <v>1</v>
      </c>
      <c r="BW35" s="43">
        <v>1</v>
      </c>
      <c r="BX35" s="43">
        <v>1</v>
      </c>
      <c r="BY35" s="43">
        <v>1</v>
      </c>
      <c r="BZ35" s="43">
        <v>1</v>
      </c>
      <c r="CA35" s="43">
        <v>1</v>
      </c>
      <c r="CB35" s="185" t="s">
        <v>57</v>
      </c>
      <c r="CC35" s="43">
        <v>1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67" t="s">
        <v>57</v>
      </c>
      <c r="CK35" s="42">
        <v>0</v>
      </c>
      <c r="CL35" s="42">
        <v>0</v>
      </c>
      <c r="CM35" s="42">
        <v>0</v>
      </c>
      <c r="CN35" s="42">
        <v>0</v>
      </c>
      <c r="CO35" s="67" t="s">
        <v>57</v>
      </c>
      <c r="CP35" s="67" t="s">
        <v>57</v>
      </c>
      <c r="CQ35" s="42">
        <v>0</v>
      </c>
      <c r="CR35" s="42">
        <v>0</v>
      </c>
      <c r="CS35" s="67" t="s">
        <v>57</v>
      </c>
      <c r="CT35" s="43">
        <v>1</v>
      </c>
      <c r="CU35" s="42">
        <v>0</v>
      </c>
      <c r="CV35" s="42">
        <v>0</v>
      </c>
      <c r="CW35" s="67" t="s">
        <v>57</v>
      </c>
      <c r="CX35" s="42">
        <v>0</v>
      </c>
      <c r="CY35" s="42">
        <v>0</v>
      </c>
      <c r="CZ35" s="67" t="s">
        <v>57</v>
      </c>
      <c r="DA35" s="42">
        <v>0</v>
      </c>
      <c r="DB35" s="43">
        <v>1</v>
      </c>
      <c r="DC35" s="67" t="s">
        <v>57</v>
      </c>
      <c r="DD35" s="185" t="s">
        <v>57</v>
      </c>
      <c r="DE35" s="43">
        <v>1</v>
      </c>
      <c r="DF35" s="43">
        <v>1</v>
      </c>
      <c r="DG35" s="42">
        <v>0</v>
      </c>
      <c r="DH35" s="43">
        <v>1</v>
      </c>
      <c r="DI35" s="42">
        <v>0</v>
      </c>
      <c r="DJ35" s="43">
        <v>1</v>
      </c>
      <c r="DK35" s="42">
        <v>0</v>
      </c>
      <c r="DL35" s="43">
        <v>1</v>
      </c>
      <c r="DM35" s="42">
        <v>0</v>
      </c>
      <c r="DN35" s="42">
        <v>0</v>
      </c>
      <c r="DO35" s="42">
        <v>0</v>
      </c>
      <c r="DP35" s="43">
        <v>1</v>
      </c>
      <c r="DQ35" s="43">
        <v>1</v>
      </c>
      <c r="DR35" s="43">
        <v>1</v>
      </c>
      <c r="DS35" s="42">
        <v>0</v>
      </c>
      <c r="DT35" s="42">
        <v>0</v>
      </c>
      <c r="DU35" s="42">
        <v>0</v>
      </c>
      <c r="DV35" s="43">
        <v>1</v>
      </c>
      <c r="DW35" s="42">
        <v>0</v>
      </c>
      <c r="DX35" s="43">
        <v>1</v>
      </c>
      <c r="DY35" s="42">
        <v>0</v>
      </c>
      <c r="DZ35" s="42">
        <v>0</v>
      </c>
      <c r="EA35" s="42">
        <v>0</v>
      </c>
      <c r="EB35" s="67" t="s">
        <v>57</v>
      </c>
      <c r="EC35" s="67" t="s">
        <v>57</v>
      </c>
      <c r="ED35" s="67" t="s">
        <v>57</v>
      </c>
      <c r="EE35" s="67" t="s">
        <v>57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43">
        <v>1</v>
      </c>
      <c r="EO35" s="42">
        <v>0</v>
      </c>
      <c r="EP35" s="42">
        <v>0</v>
      </c>
      <c r="EQ35" s="43">
        <v>1</v>
      </c>
      <c r="ER35" s="43">
        <v>1</v>
      </c>
      <c r="ES35" s="43">
        <v>1</v>
      </c>
      <c r="ET35" s="42">
        <v>0</v>
      </c>
      <c r="EU35" s="43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41</v>
      </c>
      <c r="FD35" s="210">
        <f t="shared" si="1"/>
        <v>0.5</v>
      </c>
      <c r="FE35" s="101">
        <f t="shared" si="2"/>
        <v>15</v>
      </c>
      <c r="FF35" s="179"/>
      <c r="FG35" s="204"/>
      <c r="FH35" s="79"/>
      <c r="FI35" s="79"/>
      <c r="FJ35" s="79"/>
      <c r="FK35" s="202">
        <v>6547.3039109145602</v>
      </c>
      <c r="FL35" s="79"/>
      <c r="FM35" s="80"/>
      <c r="FN35" s="179"/>
    </row>
    <row r="36" spans="1:170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  <c r="FJ36" s="61"/>
      <c r="FK36" s="61"/>
      <c r="FL36" s="61"/>
    </row>
    <row r="37" spans="1:170" s="3" customFormat="1">
      <c r="A37" s="33"/>
      <c r="B37" s="33"/>
      <c r="C37" s="51"/>
      <c r="D37" s="51"/>
      <c r="E37" s="52"/>
      <c r="F37" s="52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0"/>
      <c r="BG37" s="30"/>
      <c r="BH37" s="30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30"/>
      <c r="FD37" s="33"/>
      <c r="FE37" s="33"/>
      <c r="FF37" s="33"/>
      <c r="FG37" s="33"/>
      <c r="FH37" s="33"/>
      <c r="FI37" s="33"/>
      <c r="FJ37" s="62"/>
      <c r="FK37" s="62"/>
      <c r="FL37" s="62"/>
      <c r="FM37" s="33"/>
      <c r="FN37" s="33"/>
    </row>
    <row r="38" spans="1:170" s="3" customFormat="1">
      <c r="A38" s="33"/>
      <c r="B38" s="33"/>
      <c r="C38" s="51"/>
      <c r="D38" s="51"/>
      <c r="E38" s="52"/>
      <c r="F38" s="52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0"/>
      <c r="BG38" s="30"/>
      <c r="BH38" s="30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</row>
    <row r="39" spans="1:170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</row>
    <row r="40" spans="1:170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</row>
    <row r="41" spans="1:170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</row>
    <row r="42" spans="1:170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0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0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0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H1:AF1"/>
    <mergeCell ref="A1:A3"/>
    <mergeCell ref="B1:B3"/>
    <mergeCell ref="DE1:DI1"/>
    <mergeCell ref="CE1:CP1"/>
    <mergeCell ref="CC1:CD1"/>
    <mergeCell ref="BO1:CB1"/>
    <mergeCell ref="CQ1:DD1"/>
    <mergeCell ref="FG1:FM1"/>
    <mergeCell ref="BF1:BN1"/>
    <mergeCell ref="FC1:FE1"/>
    <mergeCell ref="EN1:FB1"/>
    <mergeCell ref="DJ1:EM1"/>
  </mergeCells>
  <conditionalFormatting sqref="U18">
    <cfRule type="cellIs" dxfId="79" priority="20" operator="equal">
      <formula>"Ley de Ing."</formula>
    </cfRule>
  </conditionalFormatting>
  <conditionalFormatting sqref="V18">
    <cfRule type="cellIs" dxfId="78" priority="19" operator="equal">
      <formula>"Ley de Ing."</formula>
    </cfRule>
  </conditionalFormatting>
  <conditionalFormatting sqref="W18">
    <cfRule type="cellIs" dxfId="77" priority="18" operator="equal">
      <formula>"Ley de Ing."</formula>
    </cfRule>
  </conditionalFormatting>
  <conditionalFormatting sqref="X18">
    <cfRule type="cellIs" dxfId="76" priority="17" operator="equal">
      <formula>"Ley de Ing."</formula>
    </cfRule>
  </conditionalFormatting>
  <conditionalFormatting sqref="Y18">
    <cfRule type="cellIs" dxfId="75" priority="16" operator="equal">
      <formula>"Ley de Ing."</formula>
    </cfRule>
  </conditionalFormatting>
  <conditionalFormatting sqref="Z18">
    <cfRule type="cellIs" dxfId="74" priority="15" operator="equal">
      <formula>"Ley de Ing."</formula>
    </cfRule>
  </conditionalFormatting>
  <conditionalFormatting sqref="AA18">
    <cfRule type="cellIs" dxfId="73" priority="14" operator="equal">
      <formula>"Ley de Ing."</formula>
    </cfRule>
  </conditionalFormatting>
  <conditionalFormatting sqref="AB18">
    <cfRule type="cellIs" dxfId="72" priority="13" operator="equal">
      <formula>"Ley de Ing."</formula>
    </cfRule>
  </conditionalFormatting>
  <conditionalFormatting sqref="AT18">
    <cfRule type="cellIs" dxfId="71" priority="12" operator="equal">
      <formula>"Ley de Ing."</formula>
    </cfRule>
  </conditionalFormatting>
  <conditionalFormatting sqref="AU18">
    <cfRule type="cellIs" dxfId="70" priority="11" operator="equal">
      <formula>"Ley de Ing."</formula>
    </cfRule>
  </conditionalFormatting>
  <conditionalFormatting sqref="AV18">
    <cfRule type="cellIs" dxfId="69" priority="10" operator="equal">
      <formula>"Ley de Ing."</formula>
    </cfRule>
  </conditionalFormatting>
  <conditionalFormatting sqref="AW18">
    <cfRule type="cellIs" dxfId="68" priority="9" operator="equal">
      <formula>"Ley de Ing."</formula>
    </cfRule>
  </conditionalFormatting>
  <conditionalFormatting sqref="AX18">
    <cfRule type="cellIs" dxfId="67" priority="8" operator="equal">
      <formula>"Ley de Ing."</formula>
    </cfRule>
  </conditionalFormatting>
  <conditionalFormatting sqref="AY18">
    <cfRule type="cellIs" dxfId="66" priority="7" operator="equal">
      <formula>"Ley de Ing."</formula>
    </cfRule>
  </conditionalFormatting>
  <conditionalFormatting sqref="AZ18">
    <cfRule type="cellIs" dxfId="65" priority="6" operator="equal">
      <formula>"Ley de Ing."</formula>
    </cfRule>
  </conditionalFormatting>
  <conditionalFormatting sqref="BA18">
    <cfRule type="cellIs" dxfId="64" priority="5" operator="equal">
      <formula>"Ley de Ing."</formula>
    </cfRule>
  </conditionalFormatting>
  <conditionalFormatting sqref="BB18">
    <cfRule type="cellIs" dxfId="63" priority="4" operator="equal">
      <formula>"Ley de Ing."</formula>
    </cfRule>
  </conditionalFormatting>
  <conditionalFormatting sqref="BC18">
    <cfRule type="cellIs" dxfId="62" priority="3" operator="equal">
      <formula>"Ley de Ing."</formula>
    </cfRule>
  </conditionalFormatting>
  <conditionalFormatting sqref="BD18">
    <cfRule type="cellIs" dxfId="61" priority="2" operator="equal">
      <formula>"Ley de Ing."</formula>
    </cfRule>
  </conditionalFormatting>
  <conditionalFormatting sqref="BE18">
    <cfRule type="cellIs" dxfId="60" priority="1" operator="equal">
      <formula>"Ley de Ing."</formula>
    </cfRule>
  </conditionalFormatting>
  <pageMargins left="0.7" right="0.7" top="0.75" bottom="0.75" header="0.3" footer="0.3"/>
  <ignoredErrors>
    <ignoredError sqref="FD12" formula="1"/>
    <ignoredError sqref="A4:A35" numberStoredAsText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FO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RowHeight="15"/>
  <cols>
    <col min="1" max="1" width="17.7109375" style="69" customWidth="1"/>
    <col min="2" max="2" width="17.7109375" style="26" customWidth="1"/>
    <col min="3" max="4" width="11.7109375" style="27" customWidth="1"/>
    <col min="5" max="6" width="20.7109375" style="28" customWidth="1"/>
    <col min="7" max="7" width="20.7109375" style="34" customWidth="1"/>
    <col min="8" max="15" width="30.7109375" style="32" customWidth="1"/>
    <col min="16" max="20" width="30.7109375" style="26" customWidth="1"/>
    <col min="21" max="28" width="30.7109375" style="157" customWidth="1"/>
    <col min="29" max="45" width="30.7109375" style="32" customWidth="1"/>
    <col min="46" max="57" width="30.7109375" style="157" customWidth="1"/>
    <col min="58" max="65" width="30.7109375" style="32" customWidth="1"/>
    <col min="66" max="66" width="30.7109375" style="26" customWidth="1"/>
    <col min="67" max="79" width="30.7109375" style="32" customWidth="1"/>
    <col min="80" max="80" width="30.7109375" style="156" customWidth="1"/>
    <col min="81" max="107" width="30.7109375" style="32" customWidth="1"/>
    <col min="108" max="108" width="30.7109375" style="156" customWidth="1"/>
    <col min="109" max="135" width="30.7109375" style="32" customWidth="1"/>
    <col min="136" max="136" width="30.7109375" style="26" customWidth="1"/>
    <col min="137" max="138" width="30.7109375" style="121" customWidth="1"/>
    <col min="139" max="143" width="30.7109375" style="156" customWidth="1"/>
    <col min="144" max="151" width="30.7109375" style="32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11" style="26" bestFit="1" customWidth="1"/>
    <col min="165" max="165" width="17.5703125" style="26" bestFit="1" customWidth="1"/>
    <col min="166" max="166" width="15.28515625" style="26" bestFit="1" customWidth="1"/>
    <col min="167" max="167" width="72.140625" style="26" customWidth="1"/>
    <col min="168" max="168" width="16.5703125" style="26" bestFit="1" customWidth="1"/>
    <col min="169" max="169" width="17.7109375" style="26" bestFit="1" customWidth="1"/>
    <col min="170" max="170" width="14.7109375" style="26" bestFit="1" customWidth="1"/>
    <col min="171" max="171" width="11.42578125" style="26"/>
  </cols>
  <sheetData>
    <row r="1" spans="1:171" s="133" customFormat="1" ht="15" customHeight="1" thickBot="1">
      <c r="A1" s="333" t="s">
        <v>56</v>
      </c>
      <c r="B1" s="333" t="s">
        <v>0</v>
      </c>
      <c r="C1" s="35"/>
      <c r="D1" s="35"/>
      <c r="E1" s="45"/>
      <c r="F1" s="45"/>
      <c r="G1" s="46"/>
      <c r="H1" s="330" t="s">
        <v>264</v>
      </c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  <c r="AG1" s="327" t="s">
        <v>349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9"/>
      <c r="BF1" s="318" t="s">
        <v>413</v>
      </c>
      <c r="BG1" s="319"/>
      <c r="BH1" s="319"/>
      <c r="BI1" s="319"/>
      <c r="BJ1" s="319"/>
      <c r="BK1" s="319"/>
      <c r="BL1" s="319"/>
      <c r="BM1" s="319"/>
      <c r="BN1" s="320"/>
      <c r="BO1" s="324" t="s">
        <v>414</v>
      </c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6"/>
      <c r="CC1" s="335" t="s">
        <v>415</v>
      </c>
      <c r="CD1" s="335"/>
      <c r="CE1" s="334" t="s">
        <v>416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18" t="s">
        <v>417</v>
      </c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  <c r="DE1" s="334" t="s">
        <v>418</v>
      </c>
      <c r="DF1" s="334"/>
      <c r="DG1" s="334"/>
      <c r="DH1" s="334"/>
      <c r="DI1" s="334"/>
      <c r="DJ1" s="318" t="s">
        <v>419</v>
      </c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20"/>
      <c r="EN1" s="324" t="s">
        <v>420</v>
      </c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6"/>
      <c r="FC1" s="339" t="s">
        <v>310</v>
      </c>
      <c r="FD1" s="340"/>
      <c r="FE1" s="341"/>
      <c r="FF1" s="179"/>
      <c r="FG1" s="316" t="s">
        <v>397</v>
      </c>
      <c r="FH1" s="316"/>
      <c r="FI1" s="316"/>
      <c r="FJ1" s="316"/>
      <c r="FK1" s="316"/>
      <c r="FL1" s="316"/>
      <c r="FM1" s="316"/>
      <c r="FN1" s="179"/>
      <c r="FO1" s="179"/>
    </row>
    <row r="2" spans="1:171" s="1" customFormat="1" ht="85.15" customHeight="1" thickBot="1">
      <c r="A2" s="333"/>
      <c r="B2" s="333"/>
      <c r="C2" s="2" t="s">
        <v>1</v>
      </c>
      <c r="D2" s="2" t="s">
        <v>2</v>
      </c>
      <c r="E2" s="39" t="s">
        <v>34</v>
      </c>
      <c r="F2" s="39" t="s">
        <v>35</v>
      </c>
      <c r="G2" s="38" t="s">
        <v>262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68"/>
      <c r="FG2" s="25" t="s">
        <v>192</v>
      </c>
      <c r="FH2" s="25" t="s">
        <v>191</v>
      </c>
      <c r="FI2" s="25" t="s">
        <v>196</v>
      </c>
      <c r="FJ2" s="25" t="s">
        <v>195</v>
      </c>
      <c r="FK2" s="25" t="s">
        <v>427</v>
      </c>
      <c r="FL2" s="25" t="s">
        <v>194</v>
      </c>
      <c r="FM2" s="25" t="s">
        <v>193</v>
      </c>
      <c r="FN2" s="68"/>
      <c r="FO2" s="68"/>
    </row>
    <row r="3" spans="1:171" s="133" customFormat="1" ht="15.75" thickBot="1">
      <c r="A3" s="333"/>
      <c r="B3" s="333"/>
      <c r="C3" s="2" t="s">
        <v>250</v>
      </c>
      <c r="D3" s="2" t="s">
        <v>251</v>
      </c>
      <c r="E3" s="2" t="s">
        <v>252</v>
      </c>
      <c r="F3" s="2" t="s">
        <v>253</v>
      </c>
      <c r="G3" s="2" t="s">
        <v>254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63</v>
      </c>
      <c r="N3" s="37" t="s">
        <v>64</v>
      </c>
      <c r="O3" s="37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5" t="s">
        <v>350</v>
      </c>
      <c r="AH3" s="15" t="s">
        <v>385</v>
      </c>
      <c r="AI3" s="15" t="s">
        <v>386</v>
      </c>
      <c r="AJ3" s="15" t="s">
        <v>387</v>
      </c>
      <c r="AK3" s="15" t="s">
        <v>388</v>
      </c>
      <c r="AL3" s="15" t="s">
        <v>389</v>
      </c>
      <c r="AM3" s="15" t="s">
        <v>390</v>
      </c>
      <c r="AN3" s="15" t="s">
        <v>391</v>
      </c>
      <c r="AO3" s="15" t="s">
        <v>392</v>
      </c>
      <c r="AP3" s="15" t="s">
        <v>393</v>
      </c>
      <c r="AQ3" s="15" t="s">
        <v>394</v>
      </c>
      <c r="AR3" s="15" t="s">
        <v>395</v>
      </c>
      <c r="AS3" s="15" t="s">
        <v>400</v>
      </c>
      <c r="AT3" s="15" t="s">
        <v>401</v>
      </c>
      <c r="AU3" s="15" t="s">
        <v>402</v>
      </c>
      <c r="AV3" s="15" t="s">
        <v>403</v>
      </c>
      <c r="AW3" s="15" t="s">
        <v>404</v>
      </c>
      <c r="AX3" s="15" t="s">
        <v>405</v>
      </c>
      <c r="AY3" s="15" t="s">
        <v>406</v>
      </c>
      <c r="AZ3" s="15" t="s">
        <v>407</v>
      </c>
      <c r="BA3" s="15" t="s">
        <v>408</v>
      </c>
      <c r="BB3" s="15" t="s">
        <v>409</v>
      </c>
      <c r="BC3" s="15" t="s">
        <v>410</v>
      </c>
      <c r="BD3" s="15" t="s">
        <v>411</v>
      </c>
      <c r="BE3" s="15" t="s">
        <v>412</v>
      </c>
      <c r="BF3" s="178" t="s">
        <v>65</v>
      </c>
      <c r="BG3" s="37" t="s">
        <v>66</v>
      </c>
      <c r="BH3" s="37" t="s">
        <v>67</v>
      </c>
      <c r="BI3" s="37" t="s">
        <v>68</v>
      </c>
      <c r="BJ3" s="37" t="s">
        <v>69</v>
      </c>
      <c r="BK3" s="37" t="s">
        <v>70</v>
      </c>
      <c r="BL3" s="37" t="s">
        <v>145</v>
      </c>
      <c r="BM3" s="37" t="s">
        <v>146</v>
      </c>
      <c r="BN3" s="159" t="s">
        <v>248</v>
      </c>
      <c r="BO3" s="15" t="s">
        <v>71</v>
      </c>
      <c r="BP3" s="15" t="s">
        <v>72</v>
      </c>
      <c r="BQ3" s="15" t="s">
        <v>73</v>
      </c>
      <c r="BR3" s="15" t="s">
        <v>74</v>
      </c>
      <c r="BS3" s="15" t="s">
        <v>75</v>
      </c>
      <c r="BT3" s="15" t="s">
        <v>76</v>
      </c>
      <c r="BU3" s="15" t="s">
        <v>77</v>
      </c>
      <c r="BV3" s="15" t="s">
        <v>78</v>
      </c>
      <c r="BW3" s="15" t="s">
        <v>79</v>
      </c>
      <c r="BX3" s="15" t="s">
        <v>80</v>
      </c>
      <c r="BY3" s="15" t="s">
        <v>81</v>
      </c>
      <c r="BZ3" s="15" t="s">
        <v>82</v>
      </c>
      <c r="CA3" s="15" t="s">
        <v>83</v>
      </c>
      <c r="CB3" s="15" t="s">
        <v>358</v>
      </c>
      <c r="CC3" s="37" t="s">
        <v>84</v>
      </c>
      <c r="CD3" s="37" t="s">
        <v>85</v>
      </c>
      <c r="CE3" s="15" t="s">
        <v>86</v>
      </c>
      <c r="CF3" s="15" t="s">
        <v>87</v>
      </c>
      <c r="CG3" s="15" t="s">
        <v>88</v>
      </c>
      <c r="CH3" s="15" t="s">
        <v>89</v>
      </c>
      <c r="CI3" s="15" t="s">
        <v>90</v>
      </c>
      <c r="CJ3" s="15" t="s">
        <v>91</v>
      </c>
      <c r="CK3" s="15" t="s">
        <v>92</v>
      </c>
      <c r="CL3" s="15" t="s">
        <v>93</v>
      </c>
      <c r="CM3" s="15" t="s">
        <v>94</v>
      </c>
      <c r="CN3" s="15" t="s">
        <v>95</v>
      </c>
      <c r="CO3" s="15" t="s">
        <v>150</v>
      </c>
      <c r="CP3" s="15" t="s">
        <v>155</v>
      </c>
      <c r="CQ3" s="37" t="s">
        <v>96</v>
      </c>
      <c r="CR3" s="37" t="s">
        <v>97</v>
      </c>
      <c r="CS3" s="37" t="s">
        <v>98</v>
      </c>
      <c r="CT3" s="37" t="s">
        <v>99</v>
      </c>
      <c r="CU3" s="37" t="s">
        <v>100</v>
      </c>
      <c r="CV3" s="37" t="s">
        <v>101</v>
      </c>
      <c r="CW3" s="37" t="s">
        <v>102</v>
      </c>
      <c r="CX3" s="37" t="s">
        <v>103</v>
      </c>
      <c r="CY3" s="37" t="s">
        <v>104</v>
      </c>
      <c r="CZ3" s="37" t="s">
        <v>105</v>
      </c>
      <c r="DA3" s="37" t="s">
        <v>106</v>
      </c>
      <c r="DB3" s="37" t="s">
        <v>107</v>
      </c>
      <c r="DC3" s="37" t="s">
        <v>153</v>
      </c>
      <c r="DD3" s="37" t="s">
        <v>353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37" t="s">
        <v>113</v>
      </c>
      <c r="DK3" s="37" t="s">
        <v>114</v>
      </c>
      <c r="DL3" s="37" t="s">
        <v>115</v>
      </c>
      <c r="DM3" s="37" t="s">
        <v>116</v>
      </c>
      <c r="DN3" s="37" t="s">
        <v>117</v>
      </c>
      <c r="DO3" s="37" t="s">
        <v>118</v>
      </c>
      <c r="DP3" s="37" t="s">
        <v>119</v>
      </c>
      <c r="DQ3" s="37" t="s">
        <v>120</v>
      </c>
      <c r="DR3" s="37" t="s">
        <v>121</v>
      </c>
      <c r="DS3" s="37" t="s">
        <v>122</v>
      </c>
      <c r="DT3" s="37" t="s">
        <v>123</v>
      </c>
      <c r="DU3" s="37" t="s">
        <v>124</v>
      </c>
      <c r="DV3" s="37" t="s">
        <v>125</v>
      </c>
      <c r="DW3" s="37" t="s">
        <v>126</v>
      </c>
      <c r="DX3" s="37" t="s">
        <v>127</v>
      </c>
      <c r="DY3" s="37" t="s">
        <v>128</v>
      </c>
      <c r="DZ3" s="37" t="s">
        <v>129</v>
      </c>
      <c r="EA3" s="37" t="s">
        <v>130</v>
      </c>
      <c r="EB3" s="37" t="s">
        <v>131</v>
      </c>
      <c r="EC3" s="37" t="s">
        <v>132</v>
      </c>
      <c r="ED3" s="37" t="s">
        <v>133</v>
      </c>
      <c r="EE3" s="37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5" t="s">
        <v>135</v>
      </c>
      <c r="EO3" s="15" t="s">
        <v>136</v>
      </c>
      <c r="EP3" s="15" t="s">
        <v>137</v>
      </c>
      <c r="EQ3" s="15" t="s">
        <v>138</v>
      </c>
      <c r="ER3" s="15" t="s">
        <v>139</v>
      </c>
      <c r="ES3" s="15" t="s">
        <v>140</v>
      </c>
      <c r="ET3" s="15" t="s">
        <v>141</v>
      </c>
      <c r="EU3" s="228" t="s">
        <v>142</v>
      </c>
      <c r="EV3" s="228" t="s">
        <v>370</v>
      </c>
      <c r="EW3" s="228" t="s">
        <v>371</v>
      </c>
      <c r="EX3" s="228" t="s">
        <v>372</v>
      </c>
      <c r="EY3" s="228" t="s">
        <v>373</v>
      </c>
      <c r="EZ3" s="228" t="s">
        <v>374</v>
      </c>
      <c r="FA3" s="228" t="s">
        <v>375</v>
      </c>
      <c r="FB3" s="228" t="s">
        <v>376</v>
      </c>
      <c r="FC3" s="77" t="s">
        <v>312</v>
      </c>
      <c r="FD3" s="77" t="s">
        <v>313</v>
      </c>
      <c r="FE3" s="77" t="s">
        <v>314</v>
      </c>
      <c r="FF3" s="179"/>
      <c r="FG3" s="78" t="s">
        <v>255</v>
      </c>
      <c r="FH3" s="78" t="s">
        <v>256</v>
      </c>
      <c r="FI3" s="78" t="s">
        <v>257</v>
      </c>
      <c r="FJ3" s="78" t="s">
        <v>258</v>
      </c>
      <c r="FK3" s="78" t="s">
        <v>259</v>
      </c>
      <c r="FL3" s="78" t="s">
        <v>260</v>
      </c>
      <c r="FM3" s="78" t="s">
        <v>261</v>
      </c>
      <c r="FN3" s="179"/>
      <c r="FO3" s="179"/>
    </row>
    <row r="4" spans="1:171" s="205" customFormat="1">
      <c r="A4" s="181" t="s">
        <v>157</v>
      </c>
      <c r="B4" s="131" t="s">
        <v>3</v>
      </c>
      <c r="C4" s="4">
        <v>1</v>
      </c>
      <c r="D4" s="4">
        <v>1</v>
      </c>
      <c r="E4" s="127">
        <v>15096581000</v>
      </c>
      <c r="F4" s="127">
        <v>15096581000</v>
      </c>
      <c r="G4" s="127">
        <f>(E4-F4)</f>
        <v>0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6">
        <v>0</v>
      </c>
      <c r="O4" s="184" t="s">
        <v>57</v>
      </c>
      <c r="P4" s="184" t="s">
        <v>57</v>
      </c>
      <c r="Q4" s="184" t="s">
        <v>57</v>
      </c>
      <c r="R4" s="184" t="s">
        <v>57</v>
      </c>
      <c r="S4" s="184" t="s">
        <v>57</v>
      </c>
      <c r="T4" s="184" t="s">
        <v>57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7">
        <v>1</v>
      </c>
      <c r="AD4" s="7">
        <v>1</v>
      </c>
      <c r="AE4" s="7">
        <v>1</v>
      </c>
      <c r="AF4" s="9">
        <v>0</v>
      </c>
      <c r="AG4" s="7">
        <v>1</v>
      </c>
      <c r="AH4" s="9">
        <v>0</v>
      </c>
      <c r="AI4" s="9">
        <v>0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9">
        <v>0</v>
      </c>
      <c r="AQ4" s="7">
        <v>1</v>
      </c>
      <c r="AR4" s="184" t="s">
        <v>57</v>
      </c>
      <c r="AS4" s="184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7">
        <v>1</v>
      </c>
      <c r="BG4" s="7">
        <v>1</v>
      </c>
      <c r="BH4" s="7">
        <v>1</v>
      </c>
      <c r="BI4" s="7">
        <v>1</v>
      </c>
      <c r="BJ4" s="7">
        <v>1</v>
      </c>
      <c r="BK4" s="9">
        <v>0</v>
      </c>
      <c r="BL4" s="185" t="s">
        <v>57</v>
      </c>
      <c r="BM4" s="185" t="s">
        <v>57</v>
      </c>
      <c r="BN4" s="185" t="s">
        <v>57</v>
      </c>
      <c r="BO4" s="7">
        <v>1</v>
      </c>
      <c r="BP4" s="7">
        <v>1</v>
      </c>
      <c r="BQ4" s="7">
        <v>1</v>
      </c>
      <c r="BR4" s="9">
        <v>0</v>
      </c>
      <c r="BS4" s="9">
        <v>0</v>
      </c>
      <c r="BT4" s="9">
        <v>0</v>
      </c>
      <c r="BU4" s="7">
        <v>1</v>
      </c>
      <c r="BV4" s="7">
        <v>1</v>
      </c>
      <c r="BW4" s="7">
        <v>1</v>
      </c>
      <c r="BX4" s="7">
        <v>1</v>
      </c>
      <c r="BY4" s="9">
        <v>0</v>
      </c>
      <c r="BZ4" s="7">
        <v>1</v>
      </c>
      <c r="CA4" s="7">
        <v>1</v>
      </c>
      <c r="CB4" s="185" t="s">
        <v>57</v>
      </c>
      <c r="CC4" s="7">
        <v>1</v>
      </c>
      <c r="CD4" s="7">
        <v>1</v>
      </c>
      <c r="CE4" s="7">
        <v>1</v>
      </c>
      <c r="CF4" s="9">
        <v>0</v>
      </c>
      <c r="CG4" s="7">
        <v>1</v>
      </c>
      <c r="CH4" s="7">
        <v>1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185" t="s">
        <v>57</v>
      </c>
      <c r="CP4" s="185" t="s">
        <v>57</v>
      </c>
      <c r="CQ4" s="9">
        <v>0</v>
      </c>
      <c r="CR4" s="9">
        <v>0</v>
      </c>
      <c r="CS4" s="9">
        <v>0</v>
      </c>
      <c r="CT4" s="7">
        <v>1</v>
      </c>
      <c r="CU4" s="7">
        <v>1</v>
      </c>
      <c r="CV4" s="9">
        <v>0</v>
      </c>
      <c r="CW4" s="9">
        <v>0</v>
      </c>
      <c r="CX4" s="9">
        <v>0</v>
      </c>
      <c r="CY4" s="9">
        <v>0</v>
      </c>
      <c r="CZ4" s="7">
        <v>1</v>
      </c>
      <c r="DA4" s="9">
        <v>0</v>
      </c>
      <c r="DB4" s="9">
        <v>0</v>
      </c>
      <c r="DC4" s="185" t="s">
        <v>57</v>
      </c>
      <c r="DD4" s="185" t="s">
        <v>57</v>
      </c>
      <c r="DE4" s="7">
        <v>1</v>
      </c>
      <c r="DF4" s="7">
        <v>1</v>
      </c>
      <c r="DG4" s="7">
        <v>1</v>
      </c>
      <c r="DH4" s="7">
        <v>1</v>
      </c>
      <c r="DI4" s="9">
        <v>0</v>
      </c>
      <c r="DJ4" s="7">
        <v>1</v>
      </c>
      <c r="DK4" s="9">
        <v>0</v>
      </c>
      <c r="DL4" s="7">
        <v>1</v>
      </c>
      <c r="DM4" s="7">
        <v>1</v>
      </c>
      <c r="DN4" s="7">
        <v>1</v>
      </c>
      <c r="DO4" s="7">
        <v>1</v>
      </c>
      <c r="DP4" s="9">
        <v>0</v>
      </c>
      <c r="DQ4" s="7">
        <v>1</v>
      </c>
      <c r="DR4" s="7">
        <v>1</v>
      </c>
      <c r="DS4" s="7">
        <v>1</v>
      </c>
      <c r="DT4" s="7">
        <v>1</v>
      </c>
      <c r="DU4" s="7">
        <v>1</v>
      </c>
      <c r="DV4" s="7">
        <v>1</v>
      </c>
      <c r="DW4" s="7">
        <v>1</v>
      </c>
      <c r="DX4" s="7">
        <v>1</v>
      </c>
      <c r="DY4" s="7">
        <v>1</v>
      </c>
      <c r="DZ4" s="9">
        <v>0</v>
      </c>
      <c r="EA4" s="7">
        <v>1</v>
      </c>
      <c r="EB4" s="9">
        <v>0</v>
      </c>
      <c r="EC4" s="9">
        <v>0</v>
      </c>
      <c r="ED4" s="7">
        <v>1</v>
      </c>
      <c r="EE4" s="9">
        <v>0</v>
      </c>
      <c r="EF4" s="185" t="s">
        <v>57</v>
      </c>
      <c r="EG4" s="185" t="s">
        <v>57</v>
      </c>
      <c r="EH4" s="185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7">
        <v>1</v>
      </c>
      <c r="EO4" s="7">
        <v>1</v>
      </c>
      <c r="EP4" s="7">
        <v>1</v>
      </c>
      <c r="EQ4" s="7">
        <v>1</v>
      </c>
      <c r="ER4" s="7">
        <v>1</v>
      </c>
      <c r="ES4" s="7">
        <v>1</v>
      </c>
      <c r="ET4" s="7">
        <v>1</v>
      </c>
      <c r="EU4" s="9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36">
        <f t="shared" ref="FC4:FC35" si="0">SUM(H4:FB4)</f>
        <v>66</v>
      </c>
      <c r="FD4" s="210">
        <f>(FC4/100)</f>
        <v>0.66</v>
      </c>
      <c r="FE4" s="101">
        <f>RANK(FD4,$FD$4:$FD$35)</f>
        <v>10</v>
      </c>
      <c r="FF4" s="196"/>
      <c r="FG4" s="81">
        <v>0</v>
      </c>
      <c r="FH4" s="79">
        <v>1270174.17366248</v>
      </c>
      <c r="FI4" s="202">
        <v>1313672000</v>
      </c>
      <c r="FJ4" s="202">
        <v>303576000</v>
      </c>
      <c r="FK4" s="202">
        <v>3115.8722463994877</v>
      </c>
      <c r="FL4" s="202">
        <v>2180227000</v>
      </c>
      <c r="FM4" s="202">
        <v>12679245000</v>
      </c>
      <c r="FN4" s="196"/>
      <c r="FO4" s="196"/>
    </row>
    <row r="5" spans="1:171" s="205" customFormat="1">
      <c r="A5" s="181" t="s">
        <v>158</v>
      </c>
      <c r="B5" s="129" t="s">
        <v>4</v>
      </c>
      <c r="C5" s="4">
        <v>1</v>
      </c>
      <c r="D5" s="4">
        <v>1</v>
      </c>
      <c r="E5" s="127">
        <v>44002124843</v>
      </c>
      <c r="F5" s="127">
        <v>39623199177</v>
      </c>
      <c r="G5" s="127">
        <f t="shared" ref="G5:G35" si="1">(E5-F5)</f>
        <v>4378925666</v>
      </c>
      <c r="H5" s="6">
        <v>0</v>
      </c>
      <c r="I5" s="6">
        <v>0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189" t="s">
        <v>57</v>
      </c>
      <c r="P5" s="189" t="s">
        <v>57</v>
      </c>
      <c r="Q5" s="189" t="s">
        <v>57</v>
      </c>
      <c r="R5" s="189" t="s">
        <v>57</v>
      </c>
      <c r="S5" s="189" t="s">
        <v>57</v>
      </c>
      <c r="T5" s="189" t="s">
        <v>57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7">
        <v>1</v>
      </c>
      <c r="AD5" s="7">
        <v>1</v>
      </c>
      <c r="AE5" s="9">
        <v>0</v>
      </c>
      <c r="AF5" s="9">
        <v>0</v>
      </c>
      <c r="AG5" s="7">
        <v>1</v>
      </c>
      <c r="AH5" s="9">
        <v>0</v>
      </c>
      <c r="AI5" s="7">
        <v>1</v>
      </c>
      <c r="AJ5" s="7">
        <v>1</v>
      </c>
      <c r="AK5" s="7">
        <v>1</v>
      </c>
      <c r="AL5" s="7">
        <v>1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189" t="s">
        <v>57</v>
      </c>
      <c r="AS5" s="189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7">
        <v>1</v>
      </c>
      <c r="BG5" s="7">
        <v>1</v>
      </c>
      <c r="BH5" s="9">
        <v>0</v>
      </c>
      <c r="BI5" s="9">
        <v>0</v>
      </c>
      <c r="BJ5" s="9">
        <v>0</v>
      </c>
      <c r="BK5" s="9">
        <v>0</v>
      </c>
      <c r="BL5" s="67" t="s">
        <v>57</v>
      </c>
      <c r="BM5" s="67" t="s">
        <v>57</v>
      </c>
      <c r="BN5" s="67" t="s">
        <v>57</v>
      </c>
      <c r="BO5" s="7">
        <v>1</v>
      </c>
      <c r="BP5" s="7">
        <v>1</v>
      </c>
      <c r="BQ5" s="7">
        <v>1</v>
      </c>
      <c r="BR5" s="9">
        <v>0</v>
      </c>
      <c r="BS5" s="7">
        <v>1</v>
      </c>
      <c r="BT5" s="9">
        <v>0</v>
      </c>
      <c r="BU5" s="7">
        <v>1</v>
      </c>
      <c r="BV5" s="7">
        <v>1</v>
      </c>
      <c r="BW5" s="7">
        <v>1</v>
      </c>
      <c r="BX5" s="7">
        <v>1</v>
      </c>
      <c r="BY5" s="7">
        <v>1</v>
      </c>
      <c r="BZ5" s="7">
        <v>1</v>
      </c>
      <c r="CA5" s="7">
        <v>1</v>
      </c>
      <c r="CB5" s="185" t="s">
        <v>57</v>
      </c>
      <c r="CC5" s="7">
        <v>1</v>
      </c>
      <c r="CD5" s="7">
        <v>1</v>
      </c>
      <c r="CE5" s="7">
        <v>1</v>
      </c>
      <c r="CF5" s="9">
        <v>0</v>
      </c>
      <c r="CG5" s="7">
        <v>1</v>
      </c>
      <c r="CH5" s="9">
        <v>0</v>
      </c>
      <c r="CI5" s="9">
        <v>0</v>
      </c>
      <c r="CJ5" s="9">
        <v>0</v>
      </c>
      <c r="CK5" s="7">
        <v>1</v>
      </c>
      <c r="CL5" s="9">
        <v>0</v>
      </c>
      <c r="CM5" s="9">
        <v>0</v>
      </c>
      <c r="CN5" s="9">
        <v>0</v>
      </c>
      <c r="CO5" s="67" t="s">
        <v>57</v>
      </c>
      <c r="CP5" s="67" t="s">
        <v>57</v>
      </c>
      <c r="CQ5" s="9">
        <v>0</v>
      </c>
      <c r="CR5" s="9">
        <v>0</v>
      </c>
      <c r="CS5" s="9">
        <v>0</v>
      </c>
      <c r="CT5" s="7">
        <v>1</v>
      </c>
      <c r="CU5" s="7">
        <v>1</v>
      </c>
      <c r="CV5" s="9">
        <v>0</v>
      </c>
      <c r="CW5" s="9">
        <v>0</v>
      </c>
      <c r="CX5" s="9">
        <v>0</v>
      </c>
      <c r="CY5" s="9">
        <v>0</v>
      </c>
      <c r="CZ5" s="7">
        <v>1</v>
      </c>
      <c r="DA5" s="9">
        <v>0</v>
      </c>
      <c r="DB5" s="9">
        <v>0</v>
      </c>
      <c r="DC5" s="67" t="s">
        <v>57</v>
      </c>
      <c r="DD5" s="185" t="s">
        <v>57</v>
      </c>
      <c r="DE5" s="9">
        <v>0</v>
      </c>
      <c r="DF5" s="7">
        <v>1</v>
      </c>
      <c r="DG5" s="9">
        <v>0</v>
      </c>
      <c r="DH5" s="7">
        <v>1</v>
      </c>
      <c r="DI5" s="9">
        <v>0</v>
      </c>
      <c r="DJ5" s="9">
        <v>0</v>
      </c>
      <c r="DK5" s="9">
        <v>0</v>
      </c>
      <c r="DL5" s="7">
        <v>1</v>
      </c>
      <c r="DM5" s="7">
        <v>1</v>
      </c>
      <c r="DN5" s="7">
        <v>1</v>
      </c>
      <c r="DO5" s="7">
        <v>1</v>
      </c>
      <c r="DP5" s="7">
        <v>1</v>
      </c>
      <c r="DQ5" s="9">
        <v>0</v>
      </c>
      <c r="DR5" s="9">
        <v>0</v>
      </c>
      <c r="DS5" s="7">
        <v>1</v>
      </c>
      <c r="DT5" s="7">
        <v>1</v>
      </c>
      <c r="DU5" s="7">
        <v>1</v>
      </c>
      <c r="DV5" s="9">
        <v>0</v>
      </c>
      <c r="DW5" s="7">
        <v>1</v>
      </c>
      <c r="DX5" s="7">
        <v>1</v>
      </c>
      <c r="DY5" s="9">
        <v>0</v>
      </c>
      <c r="DZ5" s="9">
        <v>0</v>
      </c>
      <c r="EA5" s="9">
        <v>0</v>
      </c>
      <c r="EB5" s="9">
        <v>0</v>
      </c>
      <c r="EC5" s="9">
        <v>0</v>
      </c>
      <c r="ED5" s="7">
        <v>1</v>
      </c>
      <c r="EE5" s="9">
        <v>0</v>
      </c>
      <c r="EF5" s="185" t="s">
        <v>57</v>
      </c>
      <c r="EG5" s="185" t="s">
        <v>57</v>
      </c>
      <c r="EH5" s="185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9">
        <v>0</v>
      </c>
      <c r="EO5" s="7">
        <v>1</v>
      </c>
      <c r="EP5" s="7">
        <v>1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36">
        <f t="shared" si="0"/>
        <v>48</v>
      </c>
      <c r="FD5" s="210">
        <f t="shared" ref="FD5:FD35" si="2">(FC5/100)</f>
        <v>0.48</v>
      </c>
      <c r="FE5" s="101">
        <f t="shared" ref="FE5:FE35" si="3">RANK(FD5,$FD$4:$FD$35)</f>
        <v>30</v>
      </c>
      <c r="FF5" s="196"/>
      <c r="FG5" s="81">
        <v>0</v>
      </c>
      <c r="FH5" s="79">
        <v>3432944.3817628901</v>
      </c>
      <c r="FI5" s="202">
        <v>13113909409.950001</v>
      </c>
      <c r="FJ5" s="202">
        <v>852145686</v>
      </c>
      <c r="FK5" s="202">
        <v>13336.39204039849</v>
      </c>
      <c r="FL5" s="202">
        <v>9695134912</v>
      </c>
      <c r="FM5" s="202">
        <v>31422331350</v>
      </c>
      <c r="FN5" s="196"/>
      <c r="FO5" s="196"/>
    </row>
    <row r="6" spans="1:171" s="205" customFormat="1">
      <c r="A6" s="181" t="s">
        <v>159</v>
      </c>
      <c r="B6" s="129" t="s">
        <v>5</v>
      </c>
      <c r="C6" s="4">
        <v>1</v>
      </c>
      <c r="D6" s="4">
        <v>1</v>
      </c>
      <c r="E6" s="127">
        <v>9877414768</v>
      </c>
      <c r="F6" s="127">
        <v>9877414768</v>
      </c>
      <c r="G6" s="127">
        <f t="shared" si="1"/>
        <v>0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6">
        <v>0</v>
      </c>
      <c r="O6" s="189" t="s">
        <v>57</v>
      </c>
      <c r="P6" s="189" t="s">
        <v>57</v>
      </c>
      <c r="Q6" s="189" t="s">
        <v>57</v>
      </c>
      <c r="R6" s="189" t="s">
        <v>57</v>
      </c>
      <c r="S6" s="189" t="s">
        <v>57</v>
      </c>
      <c r="T6" s="189" t="s">
        <v>57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7">
        <v>1</v>
      </c>
      <c r="AD6" s="7">
        <v>1</v>
      </c>
      <c r="AE6" s="7">
        <v>1</v>
      </c>
      <c r="AF6" s="9">
        <v>0</v>
      </c>
      <c r="AG6" s="7">
        <v>1</v>
      </c>
      <c r="AH6" s="9">
        <v>0</v>
      </c>
      <c r="AI6" s="9">
        <v>0</v>
      </c>
      <c r="AJ6" s="7">
        <v>1</v>
      </c>
      <c r="AK6" s="7">
        <v>1</v>
      </c>
      <c r="AL6" s="7">
        <v>1</v>
      </c>
      <c r="AM6" s="9">
        <v>0</v>
      </c>
      <c r="AN6" s="7">
        <v>1</v>
      </c>
      <c r="AO6" s="7">
        <v>1</v>
      </c>
      <c r="AP6" s="7">
        <v>1</v>
      </c>
      <c r="AQ6" s="7">
        <v>1</v>
      </c>
      <c r="AR6" s="189" t="s">
        <v>57</v>
      </c>
      <c r="AS6" s="189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7">
        <v>1</v>
      </c>
      <c r="BG6" s="7">
        <v>1</v>
      </c>
      <c r="BH6" s="7">
        <v>1</v>
      </c>
      <c r="BI6" s="7">
        <v>1</v>
      </c>
      <c r="BJ6" s="7">
        <v>1</v>
      </c>
      <c r="BK6" s="7">
        <v>1</v>
      </c>
      <c r="BL6" s="67" t="s">
        <v>57</v>
      </c>
      <c r="BM6" s="67" t="s">
        <v>57</v>
      </c>
      <c r="BN6" s="67" t="s">
        <v>57</v>
      </c>
      <c r="BO6" s="7">
        <v>1</v>
      </c>
      <c r="BP6" s="7">
        <v>1</v>
      </c>
      <c r="BQ6" s="7">
        <v>1</v>
      </c>
      <c r="BR6" s="7">
        <v>1</v>
      </c>
      <c r="BS6" s="7">
        <v>1</v>
      </c>
      <c r="BT6" s="7">
        <v>1</v>
      </c>
      <c r="BU6" s="7">
        <v>1</v>
      </c>
      <c r="BV6" s="7">
        <v>1</v>
      </c>
      <c r="BW6" s="9">
        <v>0</v>
      </c>
      <c r="BX6" s="7">
        <v>1</v>
      </c>
      <c r="BY6" s="7">
        <v>1</v>
      </c>
      <c r="BZ6" s="7">
        <v>1</v>
      </c>
      <c r="CA6" s="7">
        <v>1</v>
      </c>
      <c r="CB6" s="185" t="s">
        <v>57</v>
      </c>
      <c r="CC6" s="7">
        <v>1</v>
      </c>
      <c r="CD6" s="7">
        <v>1</v>
      </c>
      <c r="CE6" s="7">
        <v>1</v>
      </c>
      <c r="CF6" s="9">
        <v>0</v>
      </c>
      <c r="CG6" s="7">
        <v>1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67" t="s">
        <v>57</v>
      </c>
      <c r="CP6" s="67" t="s">
        <v>57</v>
      </c>
      <c r="CQ6" s="9">
        <v>0</v>
      </c>
      <c r="CR6" s="9">
        <v>0</v>
      </c>
      <c r="CS6" s="9">
        <v>0</v>
      </c>
      <c r="CT6" s="7">
        <v>1</v>
      </c>
      <c r="CU6" s="7">
        <v>1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7">
        <v>1</v>
      </c>
      <c r="DC6" s="67" t="s">
        <v>57</v>
      </c>
      <c r="DD6" s="185" t="s">
        <v>57</v>
      </c>
      <c r="DE6" s="7">
        <v>1</v>
      </c>
      <c r="DF6" s="7">
        <v>1</v>
      </c>
      <c r="DG6" s="9">
        <v>0</v>
      </c>
      <c r="DH6" s="7">
        <v>1</v>
      </c>
      <c r="DI6" s="9">
        <v>0</v>
      </c>
      <c r="DJ6" s="9">
        <v>0</v>
      </c>
      <c r="DK6" s="9">
        <v>0</v>
      </c>
      <c r="DL6" s="7">
        <v>1</v>
      </c>
      <c r="DM6" s="7">
        <v>1</v>
      </c>
      <c r="DN6" s="7">
        <v>1</v>
      </c>
      <c r="DO6" s="9">
        <v>0</v>
      </c>
      <c r="DP6" s="7">
        <v>1</v>
      </c>
      <c r="DQ6" s="7">
        <v>1</v>
      </c>
      <c r="DR6" s="7">
        <v>1</v>
      </c>
      <c r="DS6" s="9">
        <v>0</v>
      </c>
      <c r="DT6" s="9">
        <v>0</v>
      </c>
      <c r="DU6" s="9">
        <v>0</v>
      </c>
      <c r="DV6" s="9">
        <v>0</v>
      </c>
      <c r="DW6" s="7">
        <v>1</v>
      </c>
      <c r="DX6" s="7">
        <v>1</v>
      </c>
      <c r="DY6" s="9">
        <v>0</v>
      </c>
      <c r="DZ6" s="9">
        <v>0</v>
      </c>
      <c r="EA6" s="9">
        <v>0</v>
      </c>
      <c r="EB6" s="9">
        <v>0</v>
      </c>
      <c r="EC6" s="7">
        <v>1</v>
      </c>
      <c r="ED6" s="7">
        <v>1</v>
      </c>
      <c r="EE6" s="9">
        <v>0</v>
      </c>
      <c r="EF6" s="185" t="s">
        <v>57</v>
      </c>
      <c r="EG6" s="185" t="s">
        <v>57</v>
      </c>
      <c r="EH6" s="185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9">
        <v>0</v>
      </c>
      <c r="EO6" s="9">
        <v>0</v>
      </c>
      <c r="EP6" s="7">
        <v>1</v>
      </c>
      <c r="EQ6" s="9">
        <v>0</v>
      </c>
      <c r="ER6" s="9">
        <v>0</v>
      </c>
      <c r="ES6" s="7">
        <v>1</v>
      </c>
      <c r="ET6" s="9">
        <v>0</v>
      </c>
      <c r="EU6" s="9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36">
        <f t="shared" si="0"/>
        <v>57</v>
      </c>
      <c r="FD6" s="210">
        <f t="shared" si="2"/>
        <v>0.56999999999999995</v>
      </c>
      <c r="FE6" s="101">
        <f t="shared" si="3"/>
        <v>23</v>
      </c>
      <c r="FF6" s="196"/>
      <c r="FG6" s="81">
        <v>0</v>
      </c>
      <c r="FH6" s="79">
        <v>741037.28133230598</v>
      </c>
      <c r="FI6" s="202">
        <v>1029747099</v>
      </c>
      <c r="FJ6" s="202">
        <v>463459267</v>
      </c>
      <c r="FK6" s="202">
        <v>1867.8834048593878</v>
      </c>
      <c r="FL6" s="202">
        <v>613097612</v>
      </c>
      <c r="FM6" s="202">
        <v>8855844583</v>
      </c>
      <c r="FN6" s="196"/>
      <c r="FO6" s="196"/>
    </row>
    <row r="7" spans="1:171" s="205" customFormat="1">
      <c r="A7" s="181" t="s">
        <v>160</v>
      </c>
      <c r="B7" s="129" t="s">
        <v>6</v>
      </c>
      <c r="C7" s="4">
        <v>1</v>
      </c>
      <c r="D7" s="4">
        <v>1</v>
      </c>
      <c r="E7" s="127">
        <v>17460718926</v>
      </c>
      <c r="F7" s="127">
        <v>17460718926</v>
      </c>
      <c r="G7" s="127">
        <f t="shared" si="1"/>
        <v>0</v>
      </c>
      <c r="H7" s="5">
        <v>1</v>
      </c>
      <c r="I7" s="5">
        <v>1</v>
      </c>
      <c r="J7" s="6">
        <v>0</v>
      </c>
      <c r="K7" s="5">
        <v>1</v>
      </c>
      <c r="L7" s="5">
        <v>1</v>
      </c>
      <c r="M7" s="5">
        <v>1</v>
      </c>
      <c r="N7" s="5">
        <v>1</v>
      </c>
      <c r="O7" s="189" t="s">
        <v>57</v>
      </c>
      <c r="P7" s="189" t="s">
        <v>57</v>
      </c>
      <c r="Q7" s="189" t="s">
        <v>57</v>
      </c>
      <c r="R7" s="189" t="s">
        <v>57</v>
      </c>
      <c r="S7" s="189" t="s">
        <v>57</v>
      </c>
      <c r="T7" s="189" t="s">
        <v>57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7">
        <v>1</v>
      </c>
      <c r="AD7" s="7">
        <v>1</v>
      </c>
      <c r="AE7" s="7">
        <v>1</v>
      </c>
      <c r="AF7" s="9">
        <v>0</v>
      </c>
      <c r="AG7" s="7">
        <v>1</v>
      </c>
      <c r="AH7" s="9">
        <v>0</v>
      </c>
      <c r="AI7" s="9">
        <v>0</v>
      </c>
      <c r="AJ7" s="7">
        <v>1</v>
      </c>
      <c r="AK7" s="7">
        <v>1</v>
      </c>
      <c r="AL7" s="7">
        <v>1</v>
      </c>
      <c r="AM7" s="9">
        <v>0</v>
      </c>
      <c r="AN7" s="7">
        <v>1</v>
      </c>
      <c r="AO7" s="7">
        <v>1</v>
      </c>
      <c r="AP7" s="9">
        <v>0</v>
      </c>
      <c r="AQ7" s="7">
        <v>1</v>
      </c>
      <c r="AR7" s="189" t="s">
        <v>57</v>
      </c>
      <c r="AS7" s="189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9">
        <v>0</v>
      </c>
      <c r="BG7" s="7">
        <v>1</v>
      </c>
      <c r="BH7" s="7">
        <v>1</v>
      </c>
      <c r="BI7" s="7">
        <v>1</v>
      </c>
      <c r="BJ7" s="9">
        <v>0</v>
      </c>
      <c r="BK7" s="7">
        <v>1</v>
      </c>
      <c r="BL7" s="67" t="s">
        <v>57</v>
      </c>
      <c r="BM7" s="67" t="s">
        <v>57</v>
      </c>
      <c r="BN7" s="67" t="s">
        <v>57</v>
      </c>
      <c r="BO7" s="7">
        <v>1</v>
      </c>
      <c r="BP7" s="7">
        <v>1</v>
      </c>
      <c r="BQ7" s="7">
        <v>1</v>
      </c>
      <c r="BR7" s="7">
        <v>1</v>
      </c>
      <c r="BS7" s="7">
        <v>1</v>
      </c>
      <c r="BT7" s="7">
        <v>1</v>
      </c>
      <c r="BU7" s="7">
        <v>1</v>
      </c>
      <c r="BV7" s="7">
        <v>1</v>
      </c>
      <c r="BW7" s="7">
        <v>1</v>
      </c>
      <c r="BX7" s="7">
        <v>1</v>
      </c>
      <c r="BY7" s="9">
        <v>0</v>
      </c>
      <c r="BZ7" s="7">
        <v>1</v>
      </c>
      <c r="CA7" s="7">
        <v>1</v>
      </c>
      <c r="CB7" s="185" t="s">
        <v>57</v>
      </c>
      <c r="CC7" s="7">
        <v>1</v>
      </c>
      <c r="CD7" s="7">
        <v>1</v>
      </c>
      <c r="CE7" s="7">
        <v>1</v>
      </c>
      <c r="CF7" s="9">
        <v>0</v>
      </c>
      <c r="CG7" s="7">
        <v>1</v>
      </c>
      <c r="CH7" s="7">
        <v>1</v>
      </c>
      <c r="CI7" s="7">
        <v>1</v>
      </c>
      <c r="CJ7" s="9">
        <v>0</v>
      </c>
      <c r="CK7" s="9">
        <v>0</v>
      </c>
      <c r="CL7" s="7">
        <v>1</v>
      </c>
      <c r="CM7" s="7">
        <v>1</v>
      </c>
      <c r="CN7" s="7">
        <v>1</v>
      </c>
      <c r="CO7" s="67" t="s">
        <v>57</v>
      </c>
      <c r="CP7" s="67" t="s">
        <v>57</v>
      </c>
      <c r="CQ7" s="7">
        <v>1</v>
      </c>
      <c r="CR7" s="7">
        <v>1</v>
      </c>
      <c r="CS7" s="7">
        <v>1</v>
      </c>
      <c r="CT7" s="7">
        <v>1</v>
      </c>
      <c r="CU7" s="7">
        <v>1</v>
      </c>
      <c r="CV7" s="9">
        <v>0</v>
      </c>
      <c r="CW7" s="7">
        <v>1</v>
      </c>
      <c r="CX7" s="7">
        <v>1</v>
      </c>
      <c r="CY7" s="7">
        <v>1</v>
      </c>
      <c r="CZ7" s="7">
        <v>1</v>
      </c>
      <c r="DA7" s="7">
        <v>1</v>
      </c>
      <c r="DB7" s="7">
        <v>1</v>
      </c>
      <c r="DC7" s="67" t="s">
        <v>57</v>
      </c>
      <c r="DD7" s="185" t="s">
        <v>57</v>
      </c>
      <c r="DE7" s="7">
        <v>1</v>
      </c>
      <c r="DF7" s="7">
        <v>1</v>
      </c>
      <c r="DG7" s="7">
        <v>1</v>
      </c>
      <c r="DH7" s="7">
        <v>1</v>
      </c>
      <c r="DI7" s="9">
        <v>0</v>
      </c>
      <c r="DJ7" s="7">
        <v>1</v>
      </c>
      <c r="DK7" s="9">
        <v>0</v>
      </c>
      <c r="DL7" s="9">
        <v>0</v>
      </c>
      <c r="DM7" s="7">
        <v>1</v>
      </c>
      <c r="DN7" s="9">
        <v>0</v>
      </c>
      <c r="DO7" s="9">
        <v>0</v>
      </c>
      <c r="DP7" s="7">
        <v>1</v>
      </c>
      <c r="DQ7" s="7">
        <v>1</v>
      </c>
      <c r="DR7" s="7">
        <v>1</v>
      </c>
      <c r="DS7" s="9">
        <v>0</v>
      </c>
      <c r="DT7" s="9">
        <v>0</v>
      </c>
      <c r="DU7" s="9">
        <v>0</v>
      </c>
      <c r="DV7" s="7">
        <v>1</v>
      </c>
      <c r="DW7" s="7">
        <v>1</v>
      </c>
      <c r="DX7" s="7">
        <v>1</v>
      </c>
      <c r="DY7" s="9">
        <v>0</v>
      </c>
      <c r="DZ7" s="9">
        <v>0</v>
      </c>
      <c r="EA7" s="9">
        <v>0</v>
      </c>
      <c r="EB7" s="9">
        <v>0</v>
      </c>
      <c r="EC7" s="7">
        <v>1</v>
      </c>
      <c r="ED7" s="7">
        <v>1</v>
      </c>
      <c r="EE7" s="9">
        <v>0</v>
      </c>
      <c r="EF7" s="185" t="s">
        <v>57</v>
      </c>
      <c r="EG7" s="185" t="s">
        <v>57</v>
      </c>
      <c r="EH7" s="185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7">
        <v>1</v>
      </c>
      <c r="EO7" s="7">
        <v>1</v>
      </c>
      <c r="EP7" s="7">
        <v>1</v>
      </c>
      <c r="EQ7" s="7">
        <v>1</v>
      </c>
      <c r="ER7" s="7">
        <v>1</v>
      </c>
      <c r="ES7" s="7">
        <v>1</v>
      </c>
      <c r="ET7" s="7">
        <v>1</v>
      </c>
      <c r="EU7" s="7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36">
        <f t="shared" si="0"/>
        <v>74</v>
      </c>
      <c r="FD7" s="210">
        <f t="shared" si="2"/>
        <v>0.74</v>
      </c>
      <c r="FE7" s="101">
        <f t="shared" si="3"/>
        <v>7</v>
      </c>
      <c r="FF7" s="196"/>
      <c r="FG7" s="81">
        <v>0</v>
      </c>
      <c r="FH7" s="79">
        <v>894136.37978673005</v>
      </c>
      <c r="FI7" s="207" t="s">
        <v>197</v>
      </c>
      <c r="FJ7" s="207" t="s">
        <v>197</v>
      </c>
      <c r="FK7" s="202">
        <v>1317.0223754073504</v>
      </c>
      <c r="FL7" s="202">
        <v>2692718483</v>
      </c>
      <c r="FM7" s="202">
        <v>14230500443</v>
      </c>
      <c r="FN7" s="196"/>
      <c r="FO7" s="196"/>
    </row>
    <row r="8" spans="1:171" s="205" customFormat="1">
      <c r="A8" s="192" t="s">
        <v>163</v>
      </c>
      <c r="B8" s="136" t="s">
        <v>7</v>
      </c>
      <c r="C8" s="4">
        <v>1</v>
      </c>
      <c r="D8" s="4">
        <v>1</v>
      </c>
      <c r="E8" s="127">
        <v>76238572475</v>
      </c>
      <c r="F8" s="127">
        <v>78061572475</v>
      </c>
      <c r="G8" s="127">
        <f t="shared" si="1"/>
        <v>-1823000000</v>
      </c>
      <c r="H8" s="6">
        <v>0</v>
      </c>
      <c r="I8" s="6">
        <v>0</v>
      </c>
      <c r="J8" s="5">
        <v>1</v>
      </c>
      <c r="K8" s="5">
        <v>1</v>
      </c>
      <c r="L8" s="5">
        <v>1</v>
      </c>
      <c r="M8" s="5">
        <v>1</v>
      </c>
      <c r="N8" s="7">
        <v>1</v>
      </c>
      <c r="O8" s="189" t="s">
        <v>57</v>
      </c>
      <c r="P8" s="189" t="s">
        <v>57</v>
      </c>
      <c r="Q8" s="189" t="s">
        <v>57</v>
      </c>
      <c r="R8" s="189" t="s">
        <v>57</v>
      </c>
      <c r="S8" s="189" t="s">
        <v>57</v>
      </c>
      <c r="T8" s="189" t="s">
        <v>57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9">
        <v>0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189" t="s">
        <v>57</v>
      </c>
      <c r="AS8" s="189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9">
        <v>0</v>
      </c>
      <c r="BG8" s="7">
        <v>1</v>
      </c>
      <c r="BH8" s="9">
        <v>0</v>
      </c>
      <c r="BI8" s="9">
        <v>0</v>
      </c>
      <c r="BJ8" s="9">
        <v>0</v>
      </c>
      <c r="BK8" s="9">
        <v>0</v>
      </c>
      <c r="BL8" s="67" t="s">
        <v>57</v>
      </c>
      <c r="BM8" s="67" t="s">
        <v>57</v>
      </c>
      <c r="BN8" s="67" t="s">
        <v>57</v>
      </c>
      <c r="BO8" s="7">
        <v>1</v>
      </c>
      <c r="BP8" s="7">
        <v>1</v>
      </c>
      <c r="BQ8" s="7">
        <v>1</v>
      </c>
      <c r="BR8" s="7">
        <v>1</v>
      </c>
      <c r="BS8" s="7">
        <v>1</v>
      </c>
      <c r="BT8" s="7">
        <v>1</v>
      </c>
      <c r="BU8" s="7">
        <v>1</v>
      </c>
      <c r="BV8" s="7">
        <v>1</v>
      </c>
      <c r="BW8" s="7">
        <v>1</v>
      </c>
      <c r="BX8" s="7">
        <v>1</v>
      </c>
      <c r="BY8" s="7">
        <v>1</v>
      </c>
      <c r="BZ8" s="7">
        <v>1</v>
      </c>
      <c r="CA8" s="7">
        <v>1</v>
      </c>
      <c r="CB8" s="185" t="s">
        <v>57</v>
      </c>
      <c r="CC8" s="7">
        <v>1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67" t="s">
        <v>57</v>
      </c>
      <c r="CP8" s="67" t="s">
        <v>57</v>
      </c>
      <c r="CQ8" s="9">
        <v>0</v>
      </c>
      <c r="CR8" s="9">
        <v>0</v>
      </c>
      <c r="CS8" s="9">
        <v>0</v>
      </c>
      <c r="CT8" s="7">
        <v>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67" t="s">
        <v>57</v>
      </c>
      <c r="DD8" s="185" t="s">
        <v>57</v>
      </c>
      <c r="DE8" s="7">
        <v>1</v>
      </c>
      <c r="DF8" s="7">
        <v>1</v>
      </c>
      <c r="DG8" s="7">
        <v>1</v>
      </c>
      <c r="DH8" s="7">
        <v>1</v>
      </c>
      <c r="DI8" s="9">
        <v>0</v>
      </c>
      <c r="DJ8" s="9">
        <v>0</v>
      </c>
      <c r="DK8" s="9">
        <v>0</v>
      </c>
      <c r="DL8" s="7">
        <v>1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7">
        <v>1</v>
      </c>
      <c r="DT8" s="7">
        <v>1</v>
      </c>
      <c r="DU8" s="7">
        <v>1</v>
      </c>
      <c r="DV8" s="7">
        <v>1</v>
      </c>
      <c r="DW8" s="9">
        <v>0</v>
      </c>
      <c r="DX8" s="7">
        <v>1</v>
      </c>
      <c r="DY8" s="7">
        <v>1</v>
      </c>
      <c r="DZ8" s="9">
        <v>0</v>
      </c>
      <c r="EA8" s="9">
        <v>0</v>
      </c>
      <c r="EB8" s="9">
        <v>0</v>
      </c>
      <c r="EC8" s="9">
        <v>0</v>
      </c>
      <c r="ED8" s="7">
        <v>1</v>
      </c>
      <c r="EE8" s="9">
        <v>0</v>
      </c>
      <c r="EF8" s="185" t="s">
        <v>57</v>
      </c>
      <c r="EG8" s="185" t="s">
        <v>57</v>
      </c>
      <c r="EH8" s="185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7">
        <v>1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7">
        <v>1</v>
      </c>
      <c r="EU8" s="7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36">
        <f t="shared" si="0"/>
        <v>50</v>
      </c>
      <c r="FD8" s="210">
        <f t="shared" si="2"/>
        <v>0.5</v>
      </c>
      <c r="FE8" s="101">
        <f t="shared" si="3"/>
        <v>28</v>
      </c>
      <c r="FF8" s="196"/>
      <c r="FG8" s="81">
        <v>0</v>
      </c>
      <c r="FH8" s="79">
        <v>5186571.9041497</v>
      </c>
      <c r="FI8" s="207" t="s">
        <v>197</v>
      </c>
      <c r="FJ8" s="207" t="s">
        <v>197</v>
      </c>
      <c r="FK8" s="202">
        <v>20878.987505175242</v>
      </c>
      <c r="FL8" s="202">
        <v>5436287373</v>
      </c>
      <c r="FM8" s="202">
        <v>70802285102</v>
      </c>
      <c r="FN8" s="196"/>
      <c r="FO8" s="196"/>
    </row>
    <row r="9" spans="1:171" s="205" customFormat="1">
      <c r="A9" s="192" t="s">
        <v>164</v>
      </c>
      <c r="B9" s="129" t="s">
        <v>8</v>
      </c>
      <c r="C9" s="4">
        <v>1</v>
      </c>
      <c r="D9" s="4">
        <v>1</v>
      </c>
      <c r="E9" s="127">
        <v>53800000000</v>
      </c>
      <c r="F9" s="127">
        <v>53800000000</v>
      </c>
      <c r="G9" s="127">
        <f t="shared" si="1"/>
        <v>0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8">
        <v>1</v>
      </c>
      <c r="O9" s="189" t="s">
        <v>57</v>
      </c>
      <c r="P9" s="189" t="s">
        <v>57</v>
      </c>
      <c r="Q9" s="189" t="s">
        <v>57</v>
      </c>
      <c r="R9" s="189" t="s">
        <v>57</v>
      </c>
      <c r="S9" s="189" t="s">
        <v>57</v>
      </c>
      <c r="T9" s="189" t="s">
        <v>57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9">
        <v>0</v>
      </c>
      <c r="AI9" s="9">
        <v>0</v>
      </c>
      <c r="AJ9" s="7">
        <v>1</v>
      </c>
      <c r="AK9" s="7">
        <v>1</v>
      </c>
      <c r="AL9" s="7">
        <v>1</v>
      </c>
      <c r="AM9" s="9">
        <v>0</v>
      </c>
      <c r="AN9" s="7">
        <v>1</v>
      </c>
      <c r="AO9" s="7">
        <v>1</v>
      </c>
      <c r="AP9" s="9">
        <v>0</v>
      </c>
      <c r="AQ9" s="9">
        <v>0</v>
      </c>
      <c r="AR9" s="189" t="s">
        <v>57</v>
      </c>
      <c r="AS9" s="189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9">
        <v>0</v>
      </c>
      <c r="BG9" s="7">
        <v>1</v>
      </c>
      <c r="BH9" s="9">
        <v>0</v>
      </c>
      <c r="BI9" s="9">
        <v>0</v>
      </c>
      <c r="BJ9" s="7">
        <v>1</v>
      </c>
      <c r="BK9" s="7">
        <v>1</v>
      </c>
      <c r="BL9" s="67" t="s">
        <v>57</v>
      </c>
      <c r="BM9" s="67" t="s">
        <v>57</v>
      </c>
      <c r="BN9" s="67" t="s">
        <v>57</v>
      </c>
      <c r="BO9" s="7">
        <v>1</v>
      </c>
      <c r="BP9" s="7">
        <v>1</v>
      </c>
      <c r="BQ9" s="7">
        <v>1</v>
      </c>
      <c r="BR9" s="7">
        <v>1</v>
      </c>
      <c r="BS9" s="9">
        <v>0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7">
        <v>1</v>
      </c>
      <c r="CE9" s="7">
        <v>1</v>
      </c>
      <c r="CF9" s="9">
        <v>0</v>
      </c>
      <c r="CG9" s="7">
        <v>1</v>
      </c>
      <c r="CH9" s="9">
        <v>0</v>
      </c>
      <c r="CI9" s="7">
        <v>1</v>
      </c>
      <c r="CJ9" s="9">
        <v>0</v>
      </c>
      <c r="CK9" s="7">
        <v>1</v>
      </c>
      <c r="CL9" s="9">
        <v>0</v>
      </c>
      <c r="CM9" s="9">
        <v>0</v>
      </c>
      <c r="CN9" s="7">
        <v>1</v>
      </c>
      <c r="CO9" s="67" t="s">
        <v>57</v>
      </c>
      <c r="CP9" s="67" t="s">
        <v>57</v>
      </c>
      <c r="CQ9" s="7">
        <v>1</v>
      </c>
      <c r="CR9" s="9">
        <v>0</v>
      </c>
      <c r="CS9" s="9">
        <v>0</v>
      </c>
      <c r="CT9" s="7">
        <v>1</v>
      </c>
      <c r="CU9" s="7">
        <v>1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7">
        <v>1</v>
      </c>
      <c r="DC9" s="67" t="s">
        <v>57</v>
      </c>
      <c r="DD9" s="185" t="s">
        <v>57</v>
      </c>
      <c r="DE9" s="7">
        <v>1</v>
      </c>
      <c r="DF9" s="7">
        <v>1</v>
      </c>
      <c r="DG9" s="9">
        <v>0</v>
      </c>
      <c r="DH9" s="7">
        <v>1</v>
      </c>
      <c r="DI9" s="9">
        <v>0</v>
      </c>
      <c r="DJ9" s="9">
        <v>0</v>
      </c>
      <c r="DK9" s="9">
        <v>0</v>
      </c>
      <c r="DL9" s="7">
        <v>1</v>
      </c>
      <c r="DM9" s="7">
        <v>1</v>
      </c>
      <c r="DN9" s="7">
        <v>1</v>
      </c>
      <c r="DO9" s="9">
        <v>0</v>
      </c>
      <c r="DP9" s="7">
        <v>1</v>
      </c>
      <c r="DQ9" s="7">
        <v>1</v>
      </c>
      <c r="DR9" s="7">
        <v>1</v>
      </c>
      <c r="DS9" s="7">
        <v>1</v>
      </c>
      <c r="DT9" s="7">
        <v>1</v>
      </c>
      <c r="DU9" s="9">
        <v>0</v>
      </c>
      <c r="DV9" s="9">
        <v>0</v>
      </c>
      <c r="DW9" s="7">
        <v>1</v>
      </c>
      <c r="DX9" s="7">
        <v>1</v>
      </c>
      <c r="DY9" s="7">
        <v>1</v>
      </c>
      <c r="DZ9" s="9">
        <v>0</v>
      </c>
      <c r="EA9" s="9">
        <v>0</v>
      </c>
      <c r="EB9" s="9">
        <v>0</v>
      </c>
      <c r="EC9" s="7">
        <v>1</v>
      </c>
      <c r="ED9" s="7">
        <v>1</v>
      </c>
      <c r="EE9" s="9">
        <v>0</v>
      </c>
      <c r="EF9" s="185" t="s">
        <v>57</v>
      </c>
      <c r="EG9" s="185" t="s">
        <v>57</v>
      </c>
      <c r="EH9" s="185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9">
        <v>0</v>
      </c>
      <c r="EO9" s="9">
        <v>0</v>
      </c>
      <c r="EP9" s="9">
        <v>0</v>
      </c>
      <c r="EQ9" s="9">
        <v>0</v>
      </c>
      <c r="ER9" s="9">
        <v>0</v>
      </c>
      <c r="ES9" s="7">
        <v>1</v>
      </c>
      <c r="ET9" s="9">
        <v>0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36">
        <f t="shared" si="0"/>
        <v>61</v>
      </c>
      <c r="FD9" s="210">
        <f t="shared" si="2"/>
        <v>0.61</v>
      </c>
      <c r="FE9" s="101">
        <f t="shared" si="3"/>
        <v>19</v>
      </c>
      <c r="FF9" s="196"/>
      <c r="FG9" s="81">
        <v>0</v>
      </c>
      <c r="FH9" s="79">
        <v>3673342.12497892</v>
      </c>
      <c r="FI9" s="202">
        <v>8954853320</v>
      </c>
      <c r="FJ9" s="202">
        <v>363417147</v>
      </c>
      <c r="FK9" s="202">
        <v>47190.370888716388</v>
      </c>
      <c r="FL9" s="202">
        <v>14442919000</v>
      </c>
      <c r="FM9" s="202">
        <v>39357081000</v>
      </c>
      <c r="FN9" s="196"/>
      <c r="FO9" s="196"/>
    </row>
    <row r="10" spans="1:171" s="205" customFormat="1">
      <c r="A10" s="192" t="s">
        <v>162</v>
      </c>
      <c r="B10" s="129" t="s">
        <v>9</v>
      </c>
      <c r="C10" s="4">
        <v>1</v>
      </c>
      <c r="D10" s="4">
        <v>1</v>
      </c>
      <c r="E10" s="127">
        <v>38166441000</v>
      </c>
      <c r="F10" s="127">
        <v>38166441000</v>
      </c>
      <c r="G10" s="127">
        <f t="shared" si="1"/>
        <v>0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189" t="s">
        <v>57</v>
      </c>
      <c r="P10" s="189" t="s">
        <v>57</v>
      </c>
      <c r="Q10" s="189" t="s">
        <v>57</v>
      </c>
      <c r="R10" s="189" t="s">
        <v>57</v>
      </c>
      <c r="S10" s="189" t="s">
        <v>57</v>
      </c>
      <c r="T10" s="189" t="s">
        <v>57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189" t="s">
        <v>57</v>
      </c>
      <c r="AS10" s="189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9">
        <v>0</v>
      </c>
      <c r="BG10" s="5">
        <v>1</v>
      </c>
      <c r="BH10" s="5">
        <v>1</v>
      </c>
      <c r="BI10" s="5">
        <v>1</v>
      </c>
      <c r="BJ10" s="9">
        <v>0</v>
      </c>
      <c r="BK10" s="5">
        <v>1</v>
      </c>
      <c r="BL10" s="67" t="s">
        <v>57</v>
      </c>
      <c r="BM10" s="67" t="s">
        <v>57</v>
      </c>
      <c r="BN10" s="67" t="s">
        <v>57</v>
      </c>
      <c r="BO10" s="5">
        <v>1</v>
      </c>
      <c r="BP10" s="5">
        <v>1</v>
      </c>
      <c r="BQ10" s="5">
        <v>1</v>
      </c>
      <c r="BR10" s="5">
        <v>1</v>
      </c>
      <c r="BS10" s="5">
        <v>1</v>
      </c>
      <c r="BT10" s="7">
        <v>0</v>
      </c>
      <c r="BU10" s="5">
        <v>1</v>
      </c>
      <c r="BV10" s="5">
        <v>1</v>
      </c>
      <c r="BW10" s="5">
        <v>1</v>
      </c>
      <c r="BX10" s="5">
        <v>1</v>
      </c>
      <c r="BY10" s="5">
        <v>1</v>
      </c>
      <c r="BZ10" s="5">
        <v>1</v>
      </c>
      <c r="CA10" s="5">
        <v>1</v>
      </c>
      <c r="CB10" s="185" t="s">
        <v>57</v>
      </c>
      <c r="CC10" s="5">
        <v>1</v>
      </c>
      <c r="CD10" s="5">
        <v>1</v>
      </c>
      <c r="CE10" s="5">
        <v>1</v>
      </c>
      <c r="CF10" s="5">
        <v>1</v>
      </c>
      <c r="CG10" s="5">
        <v>1</v>
      </c>
      <c r="CH10" s="7">
        <v>0</v>
      </c>
      <c r="CI10" s="5">
        <v>1</v>
      </c>
      <c r="CJ10" s="7">
        <v>0</v>
      </c>
      <c r="CK10" s="5">
        <v>1</v>
      </c>
      <c r="CL10" s="5">
        <v>1</v>
      </c>
      <c r="CM10" s="5">
        <v>1</v>
      </c>
      <c r="CN10" s="7">
        <v>0</v>
      </c>
      <c r="CO10" s="67" t="s">
        <v>57</v>
      </c>
      <c r="CP10" s="67" t="s">
        <v>57</v>
      </c>
      <c r="CQ10" s="7">
        <v>1</v>
      </c>
      <c r="CR10" s="7">
        <v>1</v>
      </c>
      <c r="CS10" s="9">
        <v>0</v>
      </c>
      <c r="CT10" s="7">
        <v>1</v>
      </c>
      <c r="CU10" s="7">
        <v>1</v>
      </c>
      <c r="CV10" s="7">
        <v>1</v>
      </c>
      <c r="CW10" s="9">
        <v>0</v>
      </c>
      <c r="CX10" s="7">
        <v>1</v>
      </c>
      <c r="CY10" s="7">
        <v>1</v>
      </c>
      <c r="CZ10" s="7">
        <v>1</v>
      </c>
      <c r="DA10" s="7">
        <v>1</v>
      </c>
      <c r="DB10" s="7">
        <v>1</v>
      </c>
      <c r="DC10" s="67" t="s">
        <v>57</v>
      </c>
      <c r="DD10" s="185" t="s">
        <v>57</v>
      </c>
      <c r="DE10" s="7">
        <v>1</v>
      </c>
      <c r="DF10" s="7">
        <v>1</v>
      </c>
      <c r="DG10" s="7">
        <v>1</v>
      </c>
      <c r="DH10" s="7">
        <v>1</v>
      </c>
      <c r="DI10" s="9">
        <v>0</v>
      </c>
      <c r="DJ10" s="7">
        <v>1</v>
      </c>
      <c r="DK10" s="7">
        <v>1</v>
      </c>
      <c r="DL10" s="7">
        <v>1</v>
      </c>
      <c r="DM10" s="7">
        <v>1</v>
      </c>
      <c r="DN10" s="7">
        <v>1</v>
      </c>
      <c r="DO10" s="7">
        <v>1</v>
      </c>
      <c r="DP10" s="7">
        <v>1</v>
      </c>
      <c r="DQ10" s="9">
        <v>0</v>
      </c>
      <c r="DR10" s="7">
        <v>1</v>
      </c>
      <c r="DS10" s="7">
        <v>1</v>
      </c>
      <c r="DT10" s="7">
        <v>1</v>
      </c>
      <c r="DU10" s="9">
        <v>0</v>
      </c>
      <c r="DV10" s="9">
        <v>0</v>
      </c>
      <c r="DW10" s="7">
        <v>1</v>
      </c>
      <c r="DX10" s="7">
        <v>1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7">
        <v>1</v>
      </c>
      <c r="EE10" s="9">
        <v>0</v>
      </c>
      <c r="EF10" s="185" t="s">
        <v>57</v>
      </c>
      <c r="EG10" s="185" t="s">
        <v>57</v>
      </c>
      <c r="EH10" s="185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7">
        <v>1</v>
      </c>
      <c r="EO10" s="9">
        <v>0</v>
      </c>
      <c r="EP10" s="7">
        <v>1</v>
      </c>
      <c r="EQ10" s="7">
        <v>1</v>
      </c>
      <c r="ER10" s="9">
        <v>0</v>
      </c>
      <c r="ES10" s="7">
        <v>1</v>
      </c>
      <c r="ET10" s="7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36">
        <f t="shared" si="0"/>
        <v>80</v>
      </c>
      <c r="FD10" s="210">
        <f t="shared" si="2"/>
        <v>0.8</v>
      </c>
      <c r="FE10" s="101">
        <f t="shared" si="3"/>
        <v>6</v>
      </c>
      <c r="FF10" s="196"/>
      <c r="FG10" s="82">
        <v>1</v>
      </c>
      <c r="FH10" s="79">
        <v>2925593.7993347398</v>
      </c>
      <c r="FI10" s="202">
        <v>15124043000</v>
      </c>
      <c r="FJ10" s="202">
        <v>4161483000</v>
      </c>
      <c r="FK10" s="202">
        <v>39325.472919293898</v>
      </c>
      <c r="FL10" s="202">
        <v>5489571000</v>
      </c>
      <c r="FM10" s="202">
        <v>32676870000</v>
      </c>
      <c r="FN10" s="196"/>
      <c r="FO10" s="196"/>
    </row>
    <row r="11" spans="1:171" s="205" customFormat="1">
      <c r="A11" s="192" t="s">
        <v>161</v>
      </c>
      <c r="B11" s="129" t="s">
        <v>10</v>
      </c>
      <c r="C11" s="4">
        <v>1</v>
      </c>
      <c r="D11" s="4">
        <v>1</v>
      </c>
      <c r="E11" s="127">
        <v>10879551000</v>
      </c>
      <c r="F11" s="127">
        <v>10879551000</v>
      </c>
      <c r="G11" s="127">
        <f t="shared" si="1"/>
        <v>0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189" t="s">
        <v>57</v>
      </c>
      <c r="P11" s="189" t="s">
        <v>57</v>
      </c>
      <c r="Q11" s="189" t="s">
        <v>57</v>
      </c>
      <c r="R11" s="189" t="s">
        <v>57</v>
      </c>
      <c r="S11" s="189" t="s">
        <v>57</v>
      </c>
      <c r="T11" s="189" t="s">
        <v>57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9">
        <v>0</v>
      </c>
      <c r="AI11" s="7">
        <v>1</v>
      </c>
      <c r="AJ11" s="7">
        <v>1</v>
      </c>
      <c r="AK11" s="7">
        <v>1</v>
      </c>
      <c r="AL11" s="7">
        <v>1</v>
      </c>
      <c r="AM11" s="9">
        <v>0</v>
      </c>
      <c r="AN11" s="7">
        <v>1</v>
      </c>
      <c r="AO11" s="7">
        <v>1</v>
      </c>
      <c r="AP11" s="7">
        <v>1</v>
      </c>
      <c r="AQ11" s="7">
        <v>1</v>
      </c>
      <c r="AR11" s="189" t="s">
        <v>57</v>
      </c>
      <c r="AS11" s="189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7">
        <v>1</v>
      </c>
      <c r="BG11" s="7">
        <v>1</v>
      </c>
      <c r="BH11" s="7">
        <v>1</v>
      </c>
      <c r="BI11" s="7">
        <v>1</v>
      </c>
      <c r="BJ11" s="7">
        <v>1</v>
      </c>
      <c r="BK11" s="7">
        <v>1</v>
      </c>
      <c r="BL11" s="67" t="s">
        <v>57</v>
      </c>
      <c r="BM11" s="67" t="s">
        <v>57</v>
      </c>
      <c r="BN11" s="67" t="s">
        <v>57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185" t="s">
        <v>57</v>
      </c>
      <c r="CC11" s="7">
        <v>1</v>
      </c>
      <c r="CD11" s="7">
        <v>1</v>
      </c>
      <c r="CE11" s="7">
        <v>1</v>
      </c>
      <c r="CF11" s="7">
        <v>1</v>
      </c>
      <c r="CG11" s="7">
        <v>1</v>
      </c>
      <c r="CH11" s="7">
        <v>1</v>
      </c>
      <c r="CI11" s="7">
        <v>1</v>
      </c>
      <c r="CJ11" s="7">
        <v>1</v>
      </c>
      <c r="CK11" s="7">
        <v>1</v>
      </c>
      <c r="CL11" s="9">
        <v>0</v>
      </c>
      <c r="CM11" s="7">
        <v>1</v>
      </c>
      <c r="CN11" s="7">
        <v>1</v>
      </c>
      <c r="CO11" s="67" t="s">
        <v>57</v>
      </c>
      <c r="CP11" s="67" t="s">
        <v>57</v>
      </c>
      <c r="CQ11" s="9">
        <v>0</v>
      </c>
      <c r="CR11" s="7">
        <v>1</v>
      </c>
      <c r="CS11" s="9">
        <v>0</v>
      </c>
      <c r="CT11" s="7">
        <v>1</v>
      </c>
      <c r="CU11" s="7">
        <v>1</v>
      </c>
      <c r="CV11" s="7">
        <v>1</v>
      </c>
      <c r="CW11" s="9">
        <v>0</v>
      </c>
      <c r="CX11" s="7">
        <v>1</v>
      </c>
      <c r="CY11" s="7">
        <v>1</v>
      </c>
      <c r="CZ11" s="9">
        <v>0</v>
      </c>
      <c r="DA11" s="7">
        <v>1</v>
      </c>
      <c r="DB11" s="7">
        <v>1</v>
      </c>
      <c r="DC11" s="67" t="s">
        <v>57</v>
      </c>
      <c r="DD11" s="185" t="s">
        <v>57</v>
      </c>
      <c r="DE11" s="7">
        <v>1</v>
      </c>
      <c r="DF11" s="7">
        <v>1</v>
      </c>
      <c r="DG11" s="7">
        <v>1</v>
      </c>
      <c r="DH11" s="7">
        <v>1</v>
      </c>
      <c r="DI11" s="7">
        <v>1</v>
      </c>
      <c r="DJ11" s="7">
        <v>1</v>
      </c>
      <c r="DK11" s="7">
        <v>1</v>
      </c>
      <c r="DL11" s="7">
        <v>1</v>
      </c>
      <c r="DM11" s="7">
        <v>1</v>
      </c>
      <c r="DN11" s="7">
        <v>1</v>
      </c>
      <c r="DO11" s="7">
        <v>1</v>
      </c>
      <c r="DP11" s="7">
        <v>1</v>
      </c>
      <c r="DQ11" s="7">
        <v>1</v>
      </c>
      <c r="DR11" s="7">
        <v>1</v>
      </c>
      <c r="DS11" s="7">
        <v>1</v>
      </c>
      <c r="DT11" s="7">
        <v>1</v>
      </c>
      <c r="DU11" s="7">
        <v>1</v>
      </c>
      <c r="DV11" s="7">
        <v>1</v>
      </c>
      <c r="DW11" s="7">
        <v>1</v>
      </c>
      <c r="DX11" s="7">
        <v>1</v>
      </c>
      <c r="DY11" s="7">
        <v>1</v>
      </c>
      <c r="DZ11" s="7">
        <v>1</v>
      </c>
      <c r="EA11" s="9">
        <v>0</v>
      </c>
      <c r="EB11" s="7">
        <v>1</v>
      </c>
      <c r="EC11" s="7">
        <v>1</v>
      </c>
      <c r="ED11" s="7">
        <v>1</v>
      </c>
      <c r="EE11" s="7">
        <v>1</v>
      </c>
      <c r="EF11" s="185" t="s">
        <v>57</v>
      </c>
      <c r="EG11" s="185" t="s">
        <v>57</v>
      </c>
      <c r="EH11" s="185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7">
        <v>1</v>
      </c>
      <c r="EO11" s="7">
        <v>1</v>
      </c>
      <c r="EP11" s="7">
        <v>1</v>
      </c>
      <c r="EQ11" s="7">
        <v>1</v>
      </c>
      <c r="ER11" s="7">
        <v>1</v>
      </c>
      <c r="ES11" s="7">
        <v>1</v>
      </c>
      <c r="ET11" s="7">
        <v>1</v>
      </c>
      <c r="EU11" s="7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36">
        <f t="shared" si="0"/>
        <v>92</v>
      </c>
      <c r="FD11" s="210">
        <f t="shared" si="2"/>
        <v>0.92</v>
      </c>
      <c r="FE11" s="101">
        <f t="shared" si="3"/>
        <v>3</v>
      </c>
      <c r="FF11" s="196"/>
      <c r="FG11" s="82">
        <v>1</v>
      </c>
      <c r="FH11" s="79">
        <v>710981.81438218604</v>
      </c>
      <c r="FI11" s="202">
        <v>1297250522</v>
      </c>
      <c r="FJ11" s="202">
        <v>225084720</v>
      </c>
      <c r="FK11" s="202">
        <v>2719.885388029139</v>
      </c>
      <c r="FL11" s="202">
        <v>1091147000</v>
      </c>
      <c r="FM11" s="202">
        <v>9788404000</v>
      </c>
      <c r="FN11" s="196"/>
      <c r="FO11" s="196"/>
    </row>
    <row r="12" spans="1:171" s="205" customFormat="1">
      <c r="A12" s="192" t="s">
        <v>165</v>
      </c>
      <c r="B12" s="129" t="s">
        <v>309</v>
      </c>
      <c r="C12" s="4">
        <v>1</v>
      </c>
      <c r="D12" s="4">
        <v>1</v>
      </c>
      <c r="E12" s="127">
        <v>156837576548</v>
      </c>
      <c r="F12" s="127">
        <v>156837576548</v>
      </c>
      <c r="G12" s="127">
        <f t="shared" si="1"/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9">
        <v>0</v>
      </c>
      <c r="O12" s="189" t="s">
        <v>57</v>
      </c>
      <c r="P12" s="189" t="s">
        <v>57</v>
      </c>
      <c r="Q12" s="189" t="s">
        <v>57</v>
      </c>
      <c r="R12" s="189" t="s">
        <v>57</v>
      </c>
      <c r="S12" s="189" t="s">
        <v>57</v>
      </c>
      <c r="T12" s="189" t="s">
        <v>57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9">
        <v>0</v>
      </c>
      <c r="AI12" s="7">
        <v>1</v>
      </c>
      <c r="AJ12" s="7">
        <v>1</v>
      </c>
      <c r="AK12" s="7">
        <v>1</v>
      </c>
      <c r="AL12" s="7">
        <v>1</v>
      </c>
      <c r="AM12" s="9">
        <v>0</v>
      </c>
      <c r="AN12" s="7">
        <v>1</v>
      </c>
      <c r="AO12" s="7">
        <v>1</v>
      </c>
      <c r="AP12" s="9">
        <v>0</v>
      </c>
      <c r="AQ12" s="7">
        <v>1</v>
      </c>
      <c r="AR12" s="189" t="s">
        <v>57</v>
      </c>
      <c r="AS12" s="189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9">
        <v>0</v>
      </c>
      <c r="BG12" s="7">
        <v>1</v>
      </c>
      <c r="BH12" s="7">
        <v>1</v>
      </c>
      <c r="BI12" s="7">
        <v>1</v>
      </c>
      <c r="BJ12" s="9">
        <v>0</v>
      </c>
      <c r="BK12" s="7">
        <v>1</v>
      </c>
      <c r="BL12" s="67" t="s">
        <v>57</v>
      </c>
      <c r="BM12" s="67" t="s">
        <v>57</v>
      </c>
      <c r="BN12" s="67" t="s">
        <v>57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185" t="s">
        <v>57</v>
      </c>
      <c r="CC12" s="7">
        <v>1</v>
      </c>
      <c r="CD12" s="7">
        <v>1</v>
      </c>
      <c r="CE12" s="7">
        <v>1</v>
      </c>
      <c r="CF12" s="9">
        <v>0</v>
      </c>
      <c r="CG12" s="7">
        <v>1</v>
      </c>
      <c r="CH12" s="9">
        <v>0</v>
      </c>
      <c r="CI12" s="7">
        <v>1</v>
      </c>
      <c r="CJ12" s="9">
        <v>0</v>
      </c>
      <c r="CK12" s="12" t="s">
        <v>156</v>
      </c>
      <c r="CL12" s="12" t="s">
        <v>156</v>
      </c>
      <c r="CM12" s="12" t="s">
        <v>156</v>
      </c>
      <c r="CN12" s="12" t="s">
        <v>156</v>
      </c>
      <c r="CO12" s="67" t="s">
        <v>57</v>
      </c>
      <c r="CP12" s="67" t="s">
        <v>57</v>
      </c>
      <c r="CQ12" s="7">
        <v>1</v>
      </c>
      <c r="CR12" s="9">
        <v>0</v>
      </c>
      <c r="CS12" s="9">
        <v>0</v>
      </c>
      <c r="CT12" s="7">
        <v>1</v>
      </c>
      <c r="CU12" s="7">
        <v>1</v>
      </c>
      <c r="CV12" s="9">
        <v>0</v>
      </c>
      <c r="CW12" s="9">
        <v>0</v>
      </c>
      <c r="CX12" s="9">
        <v>0</v>
      </c>
      <c r="CY12" s="9">
        <v>0</v>
      </c>
      <c r="CZ12" s="7">
        <v>1</v>
      </c>
      <c r="DA12" s="9">
        <v>0</v>
      </c>
      <c r="DB12" s="7">
        <v>1</v>
      </c>
      <c r="DC12" s="67" t="s">
        <v>57</v>
      </c>
      <c r="DD12" s="185" t="s">
        <v>57</v>
      </c>
      <c r="DE12" s="7">
        <v>1</v>
      </c>
      <c r="DF12" s="7">
        <v>1</v>
      </c>
      <c r="DG12" s="9">
        <v>0</v>
      </c>
      <c r="DH12" s="7">
        <v>1</v>
      </c>
      <c r="DI12" s="9">
        <v>0</v>
      </c>
      <c r="DJ12" s="9">
        <v>0</v>
      </c>
      <c r="DK12" s="9">
        <v>0</v>
      </c>
      <c r="DL12" s="7">
        <v>1</v>
      </c>
      <c r="DM12" s="7">
        <v>1</v>
      </c>
      <c r="DN12" s="9">
        <v>0</v>
      </c>
      <c r="DO12" s="9">
        <v>0</v>
      </c>
      <c r="DP12" s="9">
        <v>0</v>
      </c>
      <c r="DQ12" s="7">
        <v>1</v>
      </c>
      <c r="DR12" s="7">
        <v>1</v>
      </c>
      <c r="DS12" s="7">
        <v>1</v>
      </c>
      <c r="DT12" s="7">
        <v>1</v>
      </c>
      <c r="DU12" s="9">
        <v>0</v>
      </c>
      <c r="DV12" s="9">
        <v>0</v>
      </c>
      <c r="DW12" s="7">
        <v>1</v>
      </c>
      <c r="DX12" s="7">
        <v>1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7">
        <v>1</v>
      </c>
      <c r="EE12" s="9">
        <v>0</v>
      </c>
      <c r="EF12" s="185" t="s">
        <v>57</v>
      </c>
      <c r="EG12" s="185" t="s">
        <v>57</v>
      </c>
      <c r="EH12" s="185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7">
        <v>1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7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36">
        <f t="shared" si="0"/>
        <v>59</v>
      </c>
      <c r="FD12" s="210">
        <f>(FC12/96)</f>
        <v>0.61458333333333337</v>
      </c>
      <c r="FE12" s="101">
        <f t="shared" si="3"/>
        <v>18</v>
      </c>
      <c r="FF12" s="196"/>
      <c r="FG12" s="81">
        <v>0</v>
      </c>
      <c r="FH12" s="79">
        <v>8874724.1747423392</v>
      </c>
      <c r="FI12" s="202">
        <v>67831922284</v>
      </c>
      <c r="FJ12" s="202">
        <v>4146361810</v>
      </c>
      <c r="FK12" s="202">
        <v>76708.702446344018</v>
      </c>
      <c r="FL12" s="202">
        <v>77461371687</v>
      </c>
      <c r="FM12" s="202">
        <v>74876204861</v>
      </c>
      <c r="FN12" s="196"/>
      <c r="FO12" s="196"/>
    </row>
    <row r="13" spans="1:171" s="205" customFormat="1">
      <c r="A13" s="192" t="s">
        <v>166</v>
      </c>
      <c r="B13" s="129" t="s">
        <v>11</v>
      </c>
      <c r="C13" s="4">
        <v>1</v>
      </c>
      <c r="D13" s="4">
        <v>1</v>
      </c>
      <c r="E13" s="127">
        <v>26765287503</v>
      </c>
      <c r="F13" s="127">
        <v>26765287503</v>
      </c>
      <c r="G13" s="127">
        <f t="shared" si="1"/>
        <v>0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189" t="s">
        <v>57</v>
      </c>
      <c r="P13" s="189" t="s">
        <v>57</v>
      </c>
      <c r="Q13" s="189" t="s">
        <v>57</v>
      </c>
      <c r="R13" s="189" t="s">
        <v>57</v>
      </c>
      <c r="S13" s="189" t="s">
        <v>57</v>
      </c>
      <c r="T13" s="189" t="s">
        <v>57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7">
        <v>1</v>
      </c>
      <c r="AD13" s="7">
        <v>1</v>
      </c>
      <c r="AE13" s="9">
        <v>0</v>
      </c>
      <c r="AF13" s="9">
        <v>0</v>
      </c>
      <c r="AG13" s="7">
        <v>1</v>
      </c>
      <c r="AH13" s="9">
        <v>0</v>
      </c>
      <c r="AI13" s="9">
        <v>0</v>
      </c>
      <c r="AJ13" s="7">
        <v>1</v>
      </c>
      <c r="AK13" s="7">
        <v>1</v>
      </c>
      <c r="AL13" s="7">
        <v>1</v>
      </c>
      <c r="AM13" s="9">
        <v>0</v>
      </c>
      <c r="AN13" s="7">
        <v>1</v>
      </c>
      <c r="AO13" s="7">
        <v>1</v>
      </c>
      <c r="AP13" s="9">
        <v>0</v>
      </c>
      <c r="AQ13" s="7">
        <v>1</v>
      </c>
      <c r="AR13" s="189" t="s">
        <v>57</v>
      </c>
      <c r="AS13" s="189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7">
        <v>1</v>
      </c>
      <c r="BG13" s="7">
        <v>1</v>
      </c>
      <c r="BH13" s="9">
        <v>0</v>
      </c>
      <c r="BI13" s="9">
        <v>0</v>
      </c>
      <c r="BJ13" s="9">
        <v>0</v>
      </c>
      <c r="BK13" s="9">
        <v>0</v>
      </c>
      <c r="BL13" s="67" t="s">
        <v>57</v>
      </c>
      <c r="BM13" s="67" t="s">
        <v>57</v>
      </c>
      <c r="BN13" s="67" t="s">
        <v>57</v>
      </c>
      <c r="BO13" s="7">
        <v>1</v>
      </c>
      <c r="BP13" s="7">
        <v>1</v>
      </c>
      <c r="BQ13" s="7">
        <v>1</v>
      </c>
      <c r="BR13" s="7">
        <v>1</v>
      </c>
      <c r="BS13" s="7">
        <v>1</v>
      </c>
      <c r="BT13" s="9">
        <v>0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185" t="s">
        <v>57</v>
      </c>
      <c r="CC13" s="7">
        <v>1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7">
        <v>1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67" t="s">
        <v>57</v>
      </c>
      <c r="CP13" s="67" t="s">
        <v>57</v>
      </c>
      <c r="CQ13" s="9">
        <v>0</v>
      </c>
      <c r="CR13" s="9">
        <v>0</v>
      </c>
      <c r="CS13" s="9">
        <v>0</v>
      </c>
      <c r="CT13" s="7">
        <v>1</v>
      </c>
      <c r="CU13" s="7">
        <v>1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67" t="s">
        <v>57</v>
      </c>
      <c r="DD13" s="185" t="s">
        <v>57</v>
      </c>
      <c r="DE13" s="7">
        <v>1</v>
      </c>
      <c r="DF13" s="7">
        <v>1</v>
      </c>
      <c r="DG13" s="9">
        <v>0</v>
      </c>
      <c r="DH13" s="7">
        <v>1</v>
      </c>
      <c r="DI13" s="9">
        <v>0</v>
      </c>
      <c r="DJ13" s="9">
        <v>0</v>
      </c>
      <c r="DK13" s="9">
        <v>0</v>
      </c>
      <c r="DL13" s="7">
        <v>1</v>
      </c>
      <c r="DM13" s="7">
        <v>1</v>
      </c>
      <c r="DN13" s="7">
        <v>1</v>
      </c>
      <c r="DO13" s="9">
        <v>0</v>
      </c>
      <c r="DP13" s="7">
        <v>1</v>
      </c>
      <c r="DQ13" s="7">
        <v>1</v>
      </c>
      <c r="DR13" s="7">
        <v>1</v>
      </c>
      <c r="DS13" s="7">
        <v>1</v>
      </c>
      <c r="DT13" s="7">
        <v>1</v>
      </c>
      <c r="DU13" s="7">
        <v>1</v>
      </c>
      <c r="DV13" s="7">
        <v>1</v>
      </c>
      <c r="DW13" s="9">
        <v>0</v>
      </c>
      <c r="DX13" s="7">
        <v>1</v>
      </c>
      <c r="DY13" s="9">
        <v>0</v>
      </c>
      <c r="DZ13" s="9">
        <v>0</v>
      </c>
      <c r="EA13" s="9">
        <v>0</v>
      </c>
      <c r="EB13" s="9">
        <v>0</v>
      </c>
      <c r="EC13" s="7">
        <v>1</v>
      </c>
      <c r="ED13" s="7">
        <v>1</v>
      </c>
      <c r="EE13" s="9">
        <v>0</v>
      </c>
      <c r="EF13" s="185" t="s">
        <v>57</v>
      </c>
      <c r="EG13" s="185" t="s">
        <v>57</v>
      </c>
      <c r="EH13" s="185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7">
        <v>1</v>
      </c>
      <c r="EO13" s="9">
        <v>0</v>
      </c>
      <c r="EP13" s="7">
        <v>1</v>
      </c>
      <c r="EQ13" s="9">
        <v>0</v>
      </c>
      <c r="ER13" s="7">
        <v>1</v>
      </c>
      <c r="ES13" s="7">
        <v>1</v>
      </c>
      <c r="ET13" s="7">
        <v>1</v>
      </c>
      <c r="EU13" s="7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36">
        <f t="shared" si="0"/>
        <v>56</v>
      </c>
      <c r="FD13" s="210">
        <f t="shared" si="2"/>
        <v>0.56000000000000005</v>
      </c>
      <c r="FE13" s="101">
        <f t="shared" si="3"/>
        <v>25</v>
      </c>
      <c r="FF13" s="196"/>
      <c r="FG13" s="81">
        <v>0</v>
      </c>
      <c r="FH13" s="79">
        <v>1746805.4446542601</v>
      </c>
      <c r="FI13" s="202">
        <v>9849208104</v>
      </c>
      <c r="FJ13" s="202">
        <v>345143004</v>
      </c>
      <c r="FK13" s="202">
        <v>5586.7948210247978</v>
      </c>
      <c r="FL13" s="202">
        <v>1553591438</v>
      </c>
      <c r="FM13" s="202">
        <v>23655061242</v>
      </c>
      <c r="FN13" s="196"/>
      <c r="FO13" s="196"/>
    </row>
    <row r="14" spans="1:171" s="205" customFormat="1">
      <c r="A14" s="192" t="s">
        <v>167</v>
      </c>
      <c r="B14" s="129" t="s">
        <v>12</v>
      </c>
      <c r="C14" s="4">
        <v>1</v>
      </c>
      <c r="D14" s="4">
        <v>1</v>
      </c>
      <c r="E14" s="127">
        <v>62154896782</v>
      </c>
      <c r="F14" s="127">
        <v>62154896782</v>
      </c>
      <c r="G14" s="127">
        <f t="shared" si="1"/>
        <v>0</v>
      </c>
      <c r="H14" s="10">
        <v>1</v>
      </c>
      <c r="I14" s="10">
        <v>1</v>
      </c>
      <c r="J14" s="5">
        <v>1</v>
      </c>
      <c r="K14" s="5">
        <v>1</v>
      </c>
      <c r="L14" s="5">
        <v>1</v>
      </c>
      <c r="M14" s="5">
        <v>1</v>
      </c>
      <c r="N14" s="10">
        <v>1</v>
      </c>
      <c r="O14" s="189" t="s">
        <v>57</v>
      </c>
      <c r="P14" s="189" t="s">
        <v>57</v>
      </c>
      <c r="Q14" s="189" t="s">
        <v>57</v>
      </c>
      <c r="R14" s="189" t="s">
        <v>57</v>
      </c>
      <c r="S14" s="189" t="s">
        <v>57</v>
      </c>
      <c r="T14" s="189" t="s">
        <v>57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7">
        <v>1</v>
      </c>
      <c r="AD14" s="7">
        <v>1</v>
      </c>
      <c r="AE14" s="7">
        <v>1</v>
      </c>
      <c r="AF14" s="9">
        <v>1</v>
      </c>
      <c r="AG14" s="7">
        <v>1</v>
      </c>
      <c r="AH14" s="7">
        <v>0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0</v>
      </c>
      <c r="AQ14" s="7">
        <v>1</v>
      </c>
      <c r="AR14" s="189" t="s">
        <v>57</v>
      </c>
      <c r="AS14" s="189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7">
        <v>0</v>
      </c>
      <c r="BG14" s="7">
        <v>1</v>
      </c>
      <c r="BH14" s="7">
        <v>0</v>
      </c>
      <c r="BI14" s="7">
        <v>0</v>
      </c>
      <c r="BJ14" s="7">
        <v>0</v>
      </c>
      <c r="BK14" s="7">
        <v>1</v>
      </c>
      <c r="BL14" s="67" t="s">
        <v>57</v>
      </c>
      <c r="BM14" s="67" t="s">
        <v>57</v>
      </c>
      <c r="BN14" s="67" t="s">
        <v>57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0</v>
      </c>
      <c r="BU14" s="7">
        <v>1</v>
      </c>
      <c r="BV14" s="7">
        <v>1</v>
      </c>
      <c r="BW14" s="7">
        <v>0</v>
      </c>
      <c r="BX14" s="7">
        <v>1</v>
      </c>
      <c r="BY14" s="7">
        <v>1</v>
      </c>
      <c r="BZ14" s="7">
        <v>1</v>
      </c>
      <c r="CA14" s="7">
        <v>1</v>
      </c>
      <c r="CB14" s="185" t="s">
        <v>57</v>
      </c>
      <c r="CC14" s="7">
        <v>1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67" t="s">
        <v>57</v>
      </c>
      <c r="CP14" s="67" t="s">
        <v>57</v>
      </c>
      <c r="CQ14" s="7">
        <v>0</v>
      </c>
      <c r="CR14" s="7">
        <v>0</v>
      </c>
      <c r="CS14" s="7">
        <v>0</v>
      </c>
      <c r="CT14" s="7">
        <v>1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67" t="s">
        <v>57</v>
      </c>
      <c r="DD14" s="185" t="s">
        <v>57</v>
      </c>
      <c r="DE14" s="7">
        <v>1</v>
      </c>
      <c r="DF14" s="7">
        <v>1</v>
      </c>
      <c r="DG14" s="9">
        <v>0</v>
      </c>
      <c r="DH14" s="7">
        <v>1</v>
      </c>
      <c r="DI14" s="7">
        <v>0</v>
      </c>
      <c r="DJ14" s="7">
        <v>0</v>
      </c>
      <c r="DK14" s="7">
        <v>0</v>
      </c>
      <c r="DL14" s="7">
        <v>1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1</v>
      </c>
      <c r="DY14" s="7">
        <v>0</v>
      </c>
      <c r="DZ14" s="7">
        <v>0</v>
      </c>
      <c r="EA14" s="7">
        <v>1</v>
      </c>
      <c r="EB14" s="7">
        <v>0</v>
      </c>
      <c r="EC14" s="7">
        <v>0</v>
      </c>
      <c r="ED14" s="7">
        <v>1</v>
      </c>
      <c r="EE14" s="7">
        <v>0</v>
      </c>
      <c r="EF14" s="185" t="s">
        <v>57</v>
      </c>
      <c r="EG14" s="185" t="s">
        <v>57</v>
      </c>
      <c r="EH14" s="185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7">
        <v>1</v>
      </c>
      <c r="EO14" s="7">
        <v>0</v>
      </c>
      <c r="EP14" s="7">
        <v>0</v>
      </c>
      <c r="EQ14" s="9">
        <v>1</v>
      </c>
      <c r="ER14" s="7">
        <v>0</v>
      </c>
      <c r="ES14" s="7">
        <v>1</v>
      </c>
      <c r="ET14" s="7">
        <v>1</v>
      </c>
      <c r="EU14" s="7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36">
        <f t="shared" si="0"/>
        <v>47</v>
      </c>
      <c r="FD14" s="210">
        <f t="shared" si="2"/>
        <v>0.47</v>
      </c>
      <c r="FE14" s="101">
        <f t="shared" si="3"/>
        <v>31</v>
      </c>
      <c r="FF14" s="196"/>
      <c r="FG14" s="82">
        <v>1</v>
      </c>
      <c r="FH14" s="79">
        <v>5769524.33105441</v>
      </c>
      <c r="FI14" s="207" t="s">
        <v>197</v>
      </c>
      <c r="FJ14" s="202">
        <v>1412999078.0699999</v>
      </c>
      <c r="FK14" s="202">
        <v>6665.5126028449349</v>
      </c>
      <c r="FL14" s="202">
        <v>7013024118</v>
      </c>
      <c r="FM14" s="202">
        <v>55141872664</v>
      </c>
      <c r="FN14" s="206"/>
      <c r="FO14" s="196"/>
    </row>
    <row r="15" spans="1:171" s="205" customFormat="1">
      <c r="A15" s="192" t="s">
        <v>168</v>
      </c>
      <c r="B15" s="129" t="s">
        <v>13</v>
      </c>
      <c r="C15" s="4">
        <v>1</v>
      </c>
      <c r="D15" s="4">
        <v>1</v>
      </c>
      <c r="E15" s="127">
        <v>41807994900</v>
      </c>
      <c r="F15" s="127">
        <v>41807994896</v>
      </c>
      <c r="G15" s="127">
        <f t="shared" si="1"/>
        <v>4</v>
      </c>
      <c r="H15" s="5">
        <v>1</v>
      </c>
      <c r="I15" s="6">
        <v>0</v>
      </c>
      <c r="J15" s="6">
        <v>0</v>
      </c>
      <c r="K15" s="5">
        <v>1</v>
      </c>
      <c r="L15" s="5">
        <v>1</v>
      </c>
      <c r="M15" s="5">
        <v>1</v>
      </c>
      <c r="N15" s="5">
        <v>1</v>
      </c>
      <c r="O15" s="189" t="s">
        <v>57</v>
      </c>
      <c r="P15" s="189" t="s">
        <v>57</v>
      </c>
      <c r="Q15" s="189" t="s">
        <v>57</v>
      </c>
      <c r="R15" s="189" t="s">
        <v>57</v>
      </c>
      <c r="S15" s="189" t="s">
        <v>57</v>
      </c>
      <c r="T15" s="189" t="s">
        <v>57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9">
        <v>0</v>
      </c>
      <c r="AI15" s="9">
        <v>0</v>
      </c>
      <c r="AJ15" s="7">
        <v>1</v>
      </c>
      <c r="AK15" s="7">
        <v>1</v>
      </c>
      <c r="AL15" s="7">
        <v>1</v>
      </c>
      <c r="AM15" s="9">
        <v>0</v>
      </c>
      <c r="AN15" s="7">
        <v>1</v>
      </c>
      <c r="AO15" s="7">
        <v>1</v>
      </c>
      <c r="AP15" s="9">
        <v>0</v>
      </c>
      <c r="AQ15" s="7">
        <v>1</v>
      </c>
      <c r="AR15" s="189" t="s">
        <v>57</v>
      </c>
      <c r="AS15" s="189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9">
        <v>0</v>
      </c>
      <c r="BG15" s="7">
        <v>1</v>
      </c>
      <c r="BH15" s="7">
        <v>1</v>
      </c>
      <c r="BI15" s="7">
        <v>1</v>
      </c>
      <c r="BJ15" s="7">
        <v>1</v>
      </c>
      <c r="BK15" s="7">
        <v>1</v>
      </c>
      <c r="BL15" s="67" t="s">
        <v>57</v>
      </c>
      <c r="BM15" s="67" t="s">
        <v>57</v>
      </c>
      <c r="BN15" s="67" t="s">
        <v>57</v>
      </c>
      <c r="BO15" s="7">
        <v>1</v>
      </c>
      <c r="BP15" s="7">
        <v>1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185" t="s">
        <v>57</v>
      </c>
      <c r="CC15" s="7">
        <v>1</v>
      </c>
      <c r="CD15" s="7">
        <v>1</v>
      </c>
      <c r="CE15" s="9">
        <v>0</v>
      </c>
      <c r="CF15" s="9">
        <v>0</v>
      </c>
      <c r="CG15" s="7">
        <v>1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67" t="s">
        <v>57</v>
      </c>
      <c r="CP15" s="67" t="s">
        <v>57</v>
      </c>
      <c r="CQ15" s="9">
        <v>0</v>
      </c>
      <c r="CR15" s="7">
        <v>1</v>
      </c>
      <c r="CS15" s="9">
        <v>0</v>
      </c>
      <c r="CT15" s="7">
        <v>1</v>
      </c>
      <c r="CU15" s="7">
        <v>1</v>
      </c>
      <c r="CV15" s="9">
        <v>0</v>
      </c>
      <c r="CW15" s="9">
        <v>0</v>
      </c>
      <c r="CX15" s="7">
        <v>1</v>
      </c>
      <c r="CY15" s="9">
        <v>0</v>
      </c>
      <c r="CZ15" s="9">
        <v>0</v>
      </c>
      <c r="DA15" s="9">
        <v>0</v>
      </c>
      <c r="DB15" s="7">
        <v>1</v>
      </c>
      <c r="DC15" s="67" t="s">
        <v>57</v>
      </c>
      <c r="DD15" s="185" t="s">
        <v>57</v>
      </c>
      <c r="DE15" s="7">
        <v>1</v>
      </c>
      <c r="DF15" s="7">
        <v>1</v>
      </c>
      <c r="DG15" s="7">
        <v>1</v>
      </c>
      <c r="DH15" s="7">
        <v>1</v>
      </c>
      <c r="DI15" s="9">
        <v>0</v>
      </c>
      <c r="DJ15" s="7">
        <v>1</v>
      </c>
      <c r="DK15" s="9">
        <v>0</v>
      </c>
      <c r="DL15" s="9">
        <v>0</v>
      </c>
      <c r="DM15" s="7">
        <v>1</v>
      </c>
      <c r="DN15" s="9">
        <v>0</v>
      </c>
      <c r="DO15" s="7">
        <v>1</v>
      </c>
      <c r="DP15" s="9">
        <v>0</v>
      </c>
      <c r="DQ15" s="7">
        <v>1</v>
      </c>
      <c r="DR15" s="9">
        <v>0</v>
      </c>
      <c r="DS15" s="7">
        <v>1</v>
      </c>
      <c r="DT15" s="7">
        <v>1</v>
      </c>
      <c r="DU15" s="9">
        <v>0</v>
      </c>
      <c r="DV15" s="7">
        <v>1</v>
      </c>
      <c r="DW15" s="7">
        <v>1</v>
      </c>
      <c r="DX15" s="7">
        <v>1</v>
      </c>
      <c r="DY15" s="9">
        <v>0</v>
      </c>
      <c r="DZ15" s="9">
        <v>0</v>
      </c>
      <c r="EA15" s="7">
        <v>1</v>
      </c>
      <c r="EB15" s="9">
        <v>0</v>
      </c>
      <c r="EC15" s="9">
        <v>0</v>
      </c>
      <c r="ED15" s="7">
        <v>1</v>
      </c>
      <c r="EE15" s="9">
        <v>0</v>
      </c>
      <c r="EF15" s="185" t="s">
        <v>57</v>
      </c>
      <c r="EG15" s="185" t="s">
        <v>57</v>
      </c>
      <c r="EH15" s="185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9">
        <v>0</v>
      </c>
      <c r="EO15" s="9">
        <v>0</v>
      </c>
      <c r="EP15" s="7">
        <v>1</v>
      </c>
      <c r="EQ15" s="7">
        <v>1</v>
      </c>
      <c r="ER15" s="7">
        <v>1</v>
      </c>
      <c r="ES15" s="7">
        <v>1</v>
      </c>
      <c r="ET15" s="7">
        <v>1</v>
      </c>
      <c r="EU15" s="9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36">
        <f t="shared" si="0"/>
        <v>62</v>
      </c>
      <c r="FD15" s="210">
        <f t="shared" si="2"/>
        <v>0.62</v>
      </c>
      <c r="FE15" s="101">
        <f t="shared" si="3"/>
        <v>16</v>
      </c>
      <c r="FF15" s="196"/>
      <c r="FG15" s="81">
        <v>0</v>
      </c>
      <c r="FH15" s="79">
        <v>3546709.5147647201</v>
      </c>
      <c r="FI15" s="202">
        <v>3653742100</v>
      </c>
      <c r="FJ15" s="202">
        <v>736302600</v>
      </c>
      <c r="FK15" s="202">
        <v>2824.3989133387031</v>
      </c>
      <c r="FL15" s="202">
        <v>1674388800</v>
      </c>
      <c r="FM15" s="202">
        <v>40743474000</v>
      </c>
      <c r="FN15" s="196"/>
      <c r="FO15" s="196"/>
    </row>
    <row r="16" spans="1:171" s="205" customFormat="1">
      <c r="A16" s="192" t="s">
        <v>169</v>
      </c>
      <c r="B16" s="129" t="s">
        <v>14</v>
      </c>
      <c r="C16" s="5">
        <v>1</v>
      </c>
      <c r="D16" s="5">
        <v>1</v>
      </c>
      <c r="E16" s="127">
        <v>28950620016</v>
      </c>
      <c r="F16" s="127">
        <v>28950620016</v>
      </c>
      <c r="G16" s="127">
        <f t="shared" si="1"/>
        <v>0</v>
      </c>
      <c r="H16" s="5">
        <v>1</v>
      </c>
      <c r="I16" s="63">
        <v>1</v>
      </c>
      <c r="J16" s="11">
        <v>0</v>
      </c>
      <c r="K16" s="63">
        <v>1</v>
      </c>
      <c r="L16" s="63">
        <v>1</v>
      </c>
      <c r="M16" s="63">
        <v>1</v>
      </c>
      <c r="N16" s="63">
        <v>1</v>
      </c>
      <c r="O16" s="189" t="s">
        <v>57</v>
      </c>
      <c r="P16" s="189" t="s">
        <v>57</v>
      </c>
      <c r="Q16" s="189" t="s">
        <v>57</v>
      </c>
      <c r="R16" s="189" t="s">
        <v>57</v>
      </c>
      <c r="S16" s="189" t="s">
        <v>57</v>
      </c>
      <c r="T16" s="189" t="s">
        <v>57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63">
        <v>1</v>
      </c>
      <c r="AD16" s="63">
        <v>1</v>
      </c>
      <c r="AE16" s="7">
        <v>1</v>
      </c>
      <c r="AF16" s="7">
        <v>1</v>
      </c>
      <c r="AG16" s="63">
        <v>1</v>
      </c>
      <c r="AH16" s="9">
        <v>0</v>
      </c>
      <c r="AI16" s="9">
        <v>0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9">
        <v>0</v>
      </c>
      <c r="AQ16" s="7">
        <v>1</v>
      </c>
      <c r="AR16" s="189" t="s">
        <v>57</v>
      </c>
      <c r="AS16" s="189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9">
        <v>0</v>
      </c>
      <c r="BG16" s="7">
        <v>1</v>
      </c>
      <c r="BH16" s="7">
        <v>1</v>
      </c>
      <c r="BI16" s="7">
        <v>1</v>
      </c>
      <c r="BJ16" s="7">
        <v>1</v>
      </c>
      <c r="BK16" s="7">
        <v>1</v>
      </c>
      <c r="BL16" s="67" t="s">
        <v>57</v>
      </c>
      <c r="BM16" s="67" t="s">
        <v>57</v>
      </c>
      <c r="BN16" s="67" t="s">
        <v>57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185" t="s">
        <v>57</v>
      </c>
      <c r="CC16" s="7">
        <v>1</v>
      </c>
      <c r="CD16" s="7">
        <v>1</v>
      </c>
      <c r="CE16" s="7">
        <v>1</v>
      </c>
      <c r="CF16" s="9">
        <v>0</v>
      </c>
      <c r="CG16" s="7">
        <v>1</v>
      </c>
      <c r="CH16" s="9">
        <v>0</v>
      </c>
      <c r="CI16" s="7">
        <v>1</v>
      </c>
      <c r="CJ16" s="9">
        <v>0</v>
      </c>
      <c r="CK16" s="13">
        <v>0</v>
      </c>
      <c r="CL16" s="13">
        <v>0</v>
      </c>
      <c r="CM16" s="13">
        <v>0</v>
      </c>
      <c r="CN16" s="13">
        <v>0</v>
      </c>
      <c r="CO16" s="67" t="s">
        <v>57</v>
      </c>
      <c r="CP16" s="67" t="s">
        <v>57</v>
      </c>
      <c r="CQ16" s="14">
        <v>1</v>
      </c>
      <c r="CR16" s="13">
        <v>0</v>
      </c>
      <c r="CS16" s="13">
        <v>0</v>
      </c>
      <c r="CT16" s="14">
        <v>1</v>
      </c>
      <c r="CU16" s="14">
        <v>1</v>
      </c>
      <c r="CV16" s="13">
        <v>0</v>
      </c>
      <c r="CW16" s="13">
        <v>0</v>
      </c>
      <c r="CX16" s="13">
        <v>0</v>
      </c>
      <c r="CY16" s="13">
        <v>0</v>
      </c>
      <c r="CZ16" s="14">
        <v>1</v>
      </c>
      <c r="DA16" s="13">
        <v>0</v>
      </c>
      <c r="DB16" s="14">
        <v>1</v>
      </c>
      <c r="DC16" s="67" t="s">
        <v>57</v>
      </c>
      <c r="DD16" s="185" t="s">
        <v>57</v>
      </c>
      <c r="DE16" s="14">
        <v>1</v>
      </c>
      <c r="DF16" s="13">
        <v>0</v>
      </c>
      <c r="DG16" s="13">
        <v>0</v>
      </c>
      <c r="DH16" s="14">
        <v>1</v>
      </c>
      <c r="DI16" s="13">
        <v>0</v>
      </c>
      <c r="DJ16" s="13">
        <v>0</v>
      </c>
      <c r="DK16" s="13">
        <v>0</v>
      </c>
      <c r="DL16" s="14">
        <v>1</v>
      </c>
      <c r="DM16" s="14">
        <v>1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4">
        <v>1</v>
      </c>
      <c r="DT16" s="14">
        <v>1</v>
      </c>
      <c r="DU16" s="13">
        <v>0</v>
      </c>
      <c r="DV16" s="13">
        <v>0</v>
      </c>
      <c r="DW16" s="14">
        <v>1</v>
      </c>
      <c r="DX16" s="14">
        <v>1</v>
      </c>
      <c r="DY16" s="13">
        <v>0</v>
      </c>
      <c r="DZ16" s="14">
        <v>1</v>
      </c>
      <c r="EA16" s="13">
        <v>0</v>
      </c>
      <c r="EB16" s="13">
        <v>0</v>
      </c>
      <c r="EC16" s="13">
        <v>0</v>
      </c>
      <c r="ED16" s="14">
        <v>1</v>
      </c>
      <c r="EE16" s="13">
        <v>0</v>
      </c>
      <c r="EF16" s="185" t="s">
        <v>57</v>
      </c>
      <c r="EG16" s="185" t="s">
        <v>57</v>
      </c>
      <c r="EH16" s="185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4">
        <v>1</v>
      </c>
      <c r="EO16" s="13">
        <v>0</v>
      </c>
      <c r="EP16" s="14">
        <v>1</v>
      </c>
      <c r="EQ16" s="14">
        <v>1</v>
      </c>
      <c r="ER16" s="14">
        <v>1</v>
      </c>
      <c r="ES16" s="14">
        <v>1</v>
      </c>
      <c r="ET16" s="14">
        <v>1</v>
      </c>
      <c r="EU16" s="14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36">
        <f t="shared" si="0"/>
        <v>63</v>
      </c>
      <c r="FD16" s="210">
        <f t="shared" si="2"/>
        <v>0.63</v>
      </c>
      <c r="FE16" s="101">
        <f t="shared" si="3"/>
        <v>14</v>
      </c>
      <c r="FF16" s="196"/>
      <c r="FG16" s="82">
        <v>1</v>
      </c>
      <c r="FH16" s="79">
        <v>2842783.93836356</v>
      </c>
      <c r="FI16" s="202">
        <v>2110569207</v>
      </c>
      <c r="FJ16" s="202">
        <v>662632260</v>
      </c>
      <c r="FK16" s="202">
        <v>5004.004968337882</v>
      </c>
      <c r="FL16" s="202">
        <v>2992508931</v>
      </c>
      <c r="FM16" s="202">
        <v>25460722636</v>
      </c>
      <c r="FN16" s="196"/>
      <c r="FO16" s="196"/>
    </row>
    <row r="17" spans="1:171" s="205" customFormat="1">
      <c r="A17" s="192" t="s">
        <v>170</v>
      </c>
      <c r="B17" s="129" t="s">
        <v>15</v>
      </c>
      <c r="C17" s="4">
        <v>1</v>
      </c>
      <c r="D17" s="5">
        <v>1</v>
      </c>
      <c r="E17" s="127">
        <v>83836493000</v>
      </c>
      <c r="F17" s="127">
        <v>83292098000</v>
      </c>
      <c r="G17" s="127">
        <f t="shared" si="1"/>
        <v>544395000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189" t="s">
        <v>57</v>
      </c>
      <c r="P17" s="189" t="s">
        <v>57</v>
      </c>
      <c r="Q17" s="189" t="s">
        <v>57</v>
      </c>
      <c r="R17" s="189" t="s">
        <v>57</v>
      </c>
      <c r="S17" s="189" t="s">
        <v>57</v>
      </c>
      <c r="T17" s="189" t="s">
        <v>57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189" t="s">
        <v>57</v>
      </c>
      <c r="AS17" s="189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9">
        <v>0</v>
      </c>
      <c r="BG17" s="7">
        <v>1</v>
      </c>
      <c r="BH17" s="7">
        <v>1</v>
      </c>
      <c r="BI17" s="7">
        <v>1</v>
      </c>
      <c r="BJ17" s="9">
        <v>0</v>
      </c>
      <c r="BK17" s="7">
        <v>1</v>
      </c>
      <c r="BL17" s="67" t="s">
        <v>57</v>
      </c>
      <c r="BM17" s="67" t="s">
        <v>57</v>
      </c>
      <c r="BN17" s="67" t="s">
        <v>57</v>
      </c>
      <c r="BO17" s="7">
        <v>1</v>
      </c>
      <c r="BP17" s="7">
        <v>1</v>
      </c>
      <c r="BQ17" s="7">
        <v>1</v>
      </c>
      <c r="BR17" s="7">
        <v>1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7">
        <v>1</v>
      </c>
      <c r="CD17" s="7">
        <v>1</v>
      </c>
      <c r="CE17" s="7">
        <v>1</v>
      </c>
      <c r="CF17" s="7">
        <v>1</v>
      </c>
      <c r="CG17" s="7">
        <v>1</v>
      </c>
      <c r="CH17" s="7">
        <v>1</v>
      </c>
      <c r="CI17" s="7">
        <v>1</v>
      </c>
      <c r="CJ17" s="7">
        <v>1</v>
      </c>
      <c r="CK17" s="7">
        <v>1</v>
      </c>
      <c r="CL17" s="7">
        <v>1</v>
      </c>
      <c r="CM17" s="7">
        <v>1</v>
      </c>
      <c r="CN17" s="7">
        <v>1</v>
      </c>
      <c r="CO17" s="67" t="s">
        <v>57</v>
      </c>
      <c r="CP17" s="67" t="s">
        <v>57</v>
      </c>
      <c r="CQ17" s="9">
        <v>0</v>
      </c>
      <c r="CR17" s="7">
        <v>1</v>
      </c>
      <c r="CS17" s="7">
        <v>1</v>
      </c>
      <c r="CT17" s="7">
        <v>1</v>
      </c>
      <c r="CU17" s="7">
        <v>1</v>
      </c>
      <c r="CV17" s="7">
        <v>1</v>
      </c>
      <c r="CW17" s="7">
        <v>1</v>
      </c>
      <c r="CX17" s="7">
        <v>1</v>
      </c>
      <c r="CY17" s="7">
        <v>1</v>
      </c>
      <c r="CZ17" s="7">
        <v>1</v>
      </c>
      <c r="DA17" s="7">
        <v>1</v>
      </c>
      <c r="DB17" s="7">
        <v>1</v>
      </c>
      <c r="DC17" s="67" t="s">
        <v>57</v>
      </c>
      <c r="DD17" s="185" t="s">
        <v>57</v>
      </c>
      <c r="DE17" s="7">
        <v>1</v>
      </c>
      <c r="DF17" s="7">
        <v>1</v>
      </c>
      <c r="DG17" s="7">
        <v>1</v>
      </c>
      <c r="DH17" s="7">
        <v>1</v>
      </c>
      <c r="DI17" s="7">
        <v>1</v>
      </c>
      <c r="DJ17" s="7">
        <v>1</v>
      </c>
      <c r="DK17" s="9">
        <v>0</v>
      </c>
      <c r="DL17" s="7">
        <v>1</v>
      </c>
      <c r="DM17" s="7">
        <v>1</v>
      </c>
      <c r="DN17" s="7">
        <v>1</v>
      </c>
      <c r="DO17" s="12" t="s">
        <v>156</v>
      </c>
      <c r="DP17" s="7">
        <v>1</v>
      </c>
      <c r="DQ17" s="7">
        <v>1</v>
      </c>
      <c r="DR17" s="7">
        <v>1</v>
      </c>
      <c r="DS17" s="7">
        <v>1</v>
      </c>
      <c r="DT17" s="7">
        <v>1</v>
      </c>
      <c r="DU17" s="7">
        <v>1</v>
      </c>
      <c r="DV17" s="7">
        <v>1</v>
      </c>
      <c r="DW17" s="7">
        <v>1</v>
      </c>
      <c r="DX17" s="7">
        <v>1</v>
      </c>
      <c r="DY17" s="7">
        <v>1</v>
      </c>
      <c r="DZ17" s="7">
        <v>1</v>
      </c>
      <c r="EA17" s="7">
        <v>1</v>
      </c>
      <c r="EB17" s="7">
        <v>1</v>
      </c>
      <c r="EC17" s="7">
        <v>1</v>
      </c>
      <c r="ED17" s="7">
        <v>1</v>
      </c>
      <c r="EE17" s="7">
        <v>1</v>
      </c>
      <c r="EF17" s="185" t="s">
        <v>57</v>
      </c>
      <c r="EG17" s="185" t="s">
        <v>57</v>
      </c>
      <c r="EH17" s="185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7">
        <v>1</v>
      </c>
      <c r="EO17" s="7">
        <v>1</v>
      </c>
      <c r="EP17" s="7">
        <v>1</v>
      </c>
      <c r="EQ17" s="7">
        <v>1</v>
      </c>
      <c r="ER17" s="7">
        <v>1</v>
      </c>
      <c r="ES17" s="7">
        <v>1</v>
      </c>
      <c r="ET17" s="7">
        <v>1</v>
      </c>
      <c r="EU17" s="7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36">
        <f t="shared" si="0"/>
        <v>95</v>
      </c>
      <c r="FD17" s="210">
        <f>(FC17/99)</f>
        <v>0.95959595959595956</v>
      </c>
      <c r="FE17" s="101">
        <f t="shared" si="3"/>
        <v>1</v>
      </c>
      <c r="FF17" s="196"/>
      <c r="FG17" s="82">
        <v>1</v>
      </c>
      <c r="FH17" s="79">
        <v>7838010.1437681401</v>
      </c>
      <c r="FI17" s="202">
        <v>30785136148</v>
      </c>
      <c r="FJ17" s="202">
        <v>2182711558</v>
      </c>
      <c r="FK17" s="202">
        <v>18716.691617877132</v>
      </c>
      <c r="FL17" s="202">
        <v>10394611000</v>
      </c>
      <c r="FM17" s="202">
        <v>73188665000</v>
      </c>
      <c r="FN17" s="196"/>
      <c r="FO17" s="196"/>
    </row>
    <row r="18" spans="1:171" s="205" customFormat="1">
      <c r="A18" s="192" t="s">
        <v>171</v>
      </c>
      <c r="B18" s="129" t="s">
        <v>16</v>
      </c>
      <c r="C18" s="4">
        <v>1</v>
      </c>
      <c r="D18" s="4">
        <v>1</v>
      </c>
      <c r="E18" s="127">
        <v>195303834420</v>
      </c>
      <c r="F18" s="127">
        <v>195303834420</v>
      </c>
      <c r="G18" s="127">
        <f t="shared" si="1"/>
        <v>0</v>
      </c>
      <c r="H18" s="10">
        <v>1</v>
      </c>
      <c r="I18" s="64">
        <v>1</v>
      </c>
      <c r="J18" s="63">
        <v>1</v>
      </c>
      <c r="K18" s="64">
        <v>1</v>
      </c>
      <c r="L18" s="64">
        <v>1</v>
      </c>
      <c r="M18" s="64">
        <v>1</v>
      </c>
      <c r="N18" s="64">
        <v>1</v>
      </c>
      <c r="O18" s="189" t="s">
        <v>57</v>
      </c>
      <c r="P18" s="189" t="s">
        <v>57</v>
      </c>
      <c r="Q18" s="189" t="s">
        <v>57</v>
      </c>
      <c r="R18" s="189" t="s">
        <v>57</v>
      </c>
      <c r="S18" s="189" t="s">
        <v>57</v>
      </c>
      <c r="T18" s="189" t="s">
        <v>57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1</v>
      </c>
      <c r="AI18" s="14">
        <v>1</v>
      </c>
      <c r="AJ18" s="14">
        <v>1</v>
      </c>
      <c r="AK18" s="14">
        <v>1</v>
      </c>
      <c r="AL18" s="14">
        <v>1</v>
      </c>
      <c r="AM18" s="14">
        <v>1</v>
      </c>
      <c r="AN18" s="14">
        <v>1</v>
      </c>
      <c r="AO18" s="14">
        <v>1</v>
      </c>
      <c r="AP18" s="13">
        <v>0</v>
      </c>
      <c r="AQ18" s="14">
        <v>1</v>
      </c>
      <c r="AR18" s="189" t="s">
        <v>57</v>
      </c>
      <c r="AS18" s="189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14">
        <v>0</v>
      </c>
      <c r="BG18" s="13">
        <v>1</v>
      </c>
      <c r="BH18" s="14">
        <v>0</v>
      </c>
      <c r="BI18" s="13">
        <v>0</v>
      </c>
      <c r="BJ18" s="13">
        <v>1</v>
      </c>
      <c r="BK18" s="14">
        <v>1</v>
      </c>
      <c r="BL18" s="67" t="s">
        <v>57</v>
      </c>
      <c r="BM18" s="67" t="s">
        <v>57</v>
      </c>
      <c r="BN18" s="67" t="s">
        <v>57</v>
      </c>
      <c r="BO18" s="14">
        <v>1</v>
      </c>
      <c r="BP18" s="14">
        <v>1</v>
      </c>
      <c r="BQ18" s="14">
        <v>1</v>
      </c>
      <c r="BR18" s="14">
        <v>1</v>
      </c>
      <c r="BS18" s="14">
        <v>1</v>
      </c>
      <c r="BT18" s="14">
        <v>1</v>
      </c>
      <c r="BU18" s="14">
        <v>1</v>
      </c>
      <c r="BV18" s="14">
        <v>1</v>
      </c>
      <c r="BW18" s="14">
        <v>0</v>
      </c>
      <c r="BX18" s="14">
        <v>1</v>
      </c>
      <c r="BY18" s="14">
        <v>1</v>
      </c>
      <c r="BZ18" s="14">
        <v>1</v>
      </c>
      <c r="CA18" s="14">
        <v>1</v>
      </c>
      <c r="CB18" s="185" t="s">
        <v>57</v>
      </c>
      <c r="CC18" s="14">
        <v>1</v>
      </c>
      <c r="CD18" s="14">
        <v>1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67" t="s">
        <v>57</v>
      </c>
      <c r="CP18" s="67" t="s">
        <v>57</v>
      </c>
      <c r="CQ18" s="14">
        <v>1</v>
      </c>
      <c r="CR18" s="14">
        <v>0</v>
      </c>
      <c r="CS18" s="14">
        <v>0</v>
      </c>
      <c r="CT18" s="13">
        <v>1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65">
        <v>0</v>
      </c>
      <c r="DA18" s="14">
        <v>0</v>
      </c>
      <c r="DB18" s="14">
        <v>1</v>
      </c>
      <c r="DC18" s="67" t="s">
        <v>57</v>
      </c>
      <c r="DD18" s="185" t="s">
        <v>57</v>
      </c>
      <c r="DE18" s="14">
        <v>1</v>
      </c>
      <c r="DF18" s="14">
        <v>1</v>
      </c>
      <c r="DG18" s="13">
        <v>0</v>
      </c>
      <c r="DH18" s="14">
        <v>1</v>
      </c>
      <c r="DI18" s="14">
        <v>0</v>
      </c>
      <c r="DJ18" s="14">
        <v>1</v>
      </c>
      <c r="DK18" s="14">
        <v>0</v>
      </c>
      <c r="DL18" s="14">
        <v>1</v>
      </c>
      <c r="DM18" s="14">
        <v>1</v>
      </c>
      <c r="DN18" s="14">
        <v>0</v>
      </c>
      <c r="DO18" s="14">
        <v>0</v>
      </c>
      <c r="DP18" s="14">
        <v>1</v>
      </c>
      <c r="DQ18" s="66">
        <v>1</v>
      </c>
      <c r="DR18" s="66">
        <v>1</v>
      </c>
      <c r="DS18" s="14">
        <v>1</v>
      </c>
      <c r="DT18" s="13">
        <v>0</v>
      </c>
      <c r="DU18" s="14">
        <v>1</v>
      </c>
      <c r="DV18" s="14">
        <v>1</v>
      </c>
      <c r="DW18" s="14">
        <v>1</v>
      </c>
      <c r="DX18" s="14">
        <v>1</v>
      </c>
      <c r="DY18" s="65">
        <v>0</v>
      </c>
      <c r="DZ18" s="14">
        <v>1</v>
      </c>
      <c r="EA18" s="67">
        <v>1</v>
      </c>
      <c r="EB18" s="14">
        <v>1</v>
      </c>
      <c r="EC18" s="14">
        <v>0</v>
      </c>
      <c r="ED18" s="14">
        <v>1</v>
      </c>
      <c r="EE18" s="14">
        <v>1</v>
      </c>
      <c r="EF18" s="185" t="s">
        <v>57</v>
      </c>
      <c r="EG18" s="185" t="s">
        <v>57</v>
      </c>
      <c r="EH18" s="185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14">
        <v>0</v>
      </c>
      <c r="EO18" s="14">
        <v>1</v>
      </c>
      <c r="EP18" s="14">
        <v>1</v>
      </c>
      <c r="EQ18" s="14">
        <v>0</v>
      </c>
      <c r="ER18" s="14">
        <v>0</v>
      </c>
      <c r="ES18" s="14">
        <v>1</v>
      </c>
      <c r="ET18" s="14">
        <v>1</v>
      </c>
      <c r="EU18" s="14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36">
        <f t="shared" si="0"/>
        <v>65</v>
      </c>
      <c r="FD18" s="210">
        <f t="shared" si="2"/>
        <v>0.65</v>
      </c>
      <c r="FE18" s="101">
        <f t="shared" si="3"/>
        <v>13</v>
      </c>
      <c r="FF18" s="196"/>
      <c r="FG18" s="82">
        <v>1</v>
      </c>
      <c r="FH18" s="79">
        <v>16618928.919516999</v>
      </c>
      <c r="FI18" s="207" t="s">
        <v>197</v>
      </c>
      <c r="FJ18" s="207" t="s">
        <v>197</v>
      </c>
      <c r="FK18" s="202">
        <v>38030.674309258968</v>
      </c>
      <c r="FL18" s="202">
        <v>38162358000</v>
      </c>
      <c r="FM18" s="202">
        <v>147800815000</v>
      </c>
      <c r="FN18" s="196"/>
      <c r="FO18" s="196"/>
    </row>
    <row r="19" spans="1:171" s="205" customFormat="1">
      <c r="A19" s="192" t="s">
        <v>172</v>
      </c>
      <c r="B19" s="129" t="s">
        <v>17</v>
      </c>
      <c r="C19" s="4">
        <v>1</v>
      </c>
      <c r="D19" s="4">
        <v>1</v>
      </c>
      <c r="E19" s="127">
        <v>57641044777</v>
      </c>
      <c r="F19" s="127">
        <v>57641044777</v>
      </c>
      <c r="G19" s="127">
        <f t="shared" si="1"/>
        <v>0</v>
      </c>
      <c r="H19" s="6">
        <v>0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189" t="s">
        <v>57</v>
      </c>
      <c r="P19" s="189" t="s">
        <v>57</v>
      </c>
      <c r="Q19" s="189" t="s">
        <v>57</v>
      </c>
      <c r="R19" s="189" t="s">
        <v>57</v>
      </c>
      <c r="S19" s="189" t="s">
        <v>57</v>
      </c>
      <c r="T19" s="189" t="s">
        <v>57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9">
        <v>0</v>
      </c>
      <c r="AQ19" s="7">
        <v>1</v>
      </c>
      <c r="AR19" s="189" t="s">
        <v>57</v>
      </c>
      <c r="AS19" s="189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67" t="s">
        <v>57</v>
      </c>
      <c r="BM19" s="67" t="s">
        <v>57</v>
      </c>
      <c r="BN19" s="67" t="s">
        <v>57</v>
      </c>
      <c r="BO19" s="7">
        <v>1</v>
      </c>
      <c r="BP19" s="7">
        <v>1</v>
      </c>
      <c r="BQ19" s="7">
        <v>1</v>
      </c>
      <c r="BR19" s="7">
        <v>1</v>
      </c>
      <c r="BS19" s="7">
        <v>1</v>
      </c>
      <c r="BT19" s="7">
        <v>1</v>
      </c>
      <c r="BU19" s="7">
        <v>1</v>
      </c>
      <c r="BV19" s="7">
        <v>1</v>
      </c>
      <c r="BW19" s="9">
        <v>0</v>
      </c>
      <c r="BX19" s="7">
        <v>1</v>
      </c>
      <c r="BY19" s="7">
        <v>1</v>
      </c>
      <c r="BZ19" s="7">
        <v>1</v>
      </c>
      <c r="CA19" s="7">
        <v>1</v>
      </c>
      <c r="CB19" s="185" t="s">
        <v>57</v>
      </c>
      <c r="CC19" s="7">
        <v>1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67" t="s">
        <v>57</v>
      </c>
      <c r="CP19" s="67" t="s">
        <v>57</v>
      </c>
      <c r="CQ19" s="7">
        <v>1</v>
      </c>
      <c r="CR19" s="9">
        <v>0</v>
      </c>
      <c r="CS19" s="9">
        <v>0</v>
      </c>
      <c r="CT19" s="7">
        <v>1</v>
      </c>
      <c r="CU19" s="7">
        <v>1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67" t="s">
        <v>57</v>
      </c>
      <c r="DD19" s="185" t="s">
        <v>57</v>
      </c>
      <c r="DE19" s="7">
        <v>1</v>
      </c>
      <c r="DF19" s="7">
        <v>1</v>
      </c>
      <c r="DG19" s="9">
        <v>0</v>
      </c>
      <c r="DH19" s="7">
        <v>1</v>
      </c>
      <c r="DI19" s="9">
        <v>0</v>
      </c>
      <c r="DJ19" s="9">
        <v>0</v>
      </c>
      <c r="DK19" s="9">
        <v>0</v>
      </c>
      <c r="DL19" s="7">
        <v>1</v>
      </c>
      <c r="DM19" s="9">
        <v>0</v>
      </c>
      <c r="DN19" s="9">
        <v>0</v>
      </c>
      <c r="DO19" s="9">
        <v>0</v>
      </c>
      <c r="DP19" s="9">
        <v>0</v>
      </c>
      <c r="DQ19" s="7">
        <v>1</v>
      </c>
      <c r="DR19" s="7">
        <v>1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7">
        <v>1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7">
        <v>1</v>
      </c>
      <c r="EE19" s="9">
        <v>0</v>
      </c>
      <c r="EF19" s="185" t="s">
        <v>57</v>
      </c>
      <c r="EG19" s="185" t="s">
        <v>57</v>
      </c>
      <c r="EH19" s="185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9">
        <v>0</v>
      </c>
      <c r="EO19" s="9">
        <v>0</v>
      </c>
      <c r="EP19" s="9">
        <v>0</v>
      </c>
      <c r="EQ19" s="9">
        <v>0</v>
      </c>
      <c r="ER19" s="7">
        <v>1</v>
      </c>
      <c r="ES19" s="7">
        <v>1</v>
      </c>
      <c r="ET19" s="7">
        <v>1</v>
      </c>
      <c r="EU19" s="9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36">
        <f t="shared" si="0"/>
        <v>47</v>
      </c>
      <c r="FD19" s="210">
        <f t="shared" si="2"/>
        <v>0.47</v>
      </c>
      <c r="FE19" s="101">
        <f t="shared" si="3"/>
        <v>31</v>
      </c>
      <c r="FF19" s="196"/>
      <c r="FG19" s="81">
        <v>0</v>
      </c>
      <c r="FH19" s="79">
        <v>4563849.45245675</v>
      </c>
      <c r="FI19" s="207" t="s">
        <v>197</v>
      </c>
      <c r="FJ19" s="202">
        <v>1801429024</v>
      </c>
      <c r="FK19" s="202">
        <v>19218.012245483565</v>
      </c>
      <c r="FL19" s="202">
        <v>4088222432</v>
      </c>
      <c r="FM19" s="202">
        <v>50144822345</v>
      </c>
      <c r="FN19" s="196"/>
      <c r="FO19" s="196"/>
    </row>
    <row r="20" spans="1:171" s="205" customFormat="1">
      <c r="A20" s="192" t="s">
        <v>173</v>
      </c>
      <c r="B20" s="129" t="s">
        <v>18</v>
      </c>
      <c r="C20" s="4">
        <v>1</v>
      </c>
      <c r="D20" s="4">
        <v>1</v>
      </c>
      <c r="E20" s="127">
        <v>19453754000</v>
      </c>
      <c r="F20" s="127">
        <v>19453754000</v>
      </c>
      <c r="G20" s="127">
        <f t="shared" si="1"/>
        <v>0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189" t="s">
        <v>57</v>
      </c>
      <c r="P20" s="189" t="s">
        <v>57</v>
      </c>
      <c r="Q20" s="189" t="s">
        <v>57</v>
      </c>
      <c r="R20" s="189" t="s">
        <v>57</v>
      </c>
      <c r="S20" s="189" t="s">
        <v>57</v>
      </c>
      <c r="T20" s="189" t="s">
        <v>57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9">
        <v>0</v>
      </c>
      <c r="AI20" s="9">
        <v>0</v>
      </c>
      <c r="AJ20" s="7">
        <v>1</v>
      </c>
      <c r="AK20" s="7">
        <v>1</v>
      </c>
      <c r="AL20" s="7">
        <v>1</v>
      </c>
      <c r="AM20" s="9">
        <v>0</v>
      </c>
      <c r="AN20" s="7">
        <v>1</v>
      </c>
      <c r="AO20" s="9">
        <v>0</v>
      </c>
      <c r="AP20" s="9">
        <v>0</v>
      </c>
      <c r="AQ20" s="7">
        <v>1</v>
      </c>
      <c r="AR20" s="189" t="s">
        <v>57</v>
      </c>
      <c r="AS20" s="189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">
        <v>0</v>
      </c>
      <c r="BG20" s="7">
        <v>1</v>
      </c>
      <c r="BH20" s="7">
        <v>1</v>
      </c>
      <c r="BI20" s="7">
        <v>1</v>
      </c>
      <c r="BJ20" s="9">
        <v>0</v>
      </c>
      <c r="BK20" s="7">
        <v>1</v>
      </c>
      <c r="BL20" s="67" t="s">
        <v>57</v>
      </c>
      <c r="BM20" s="67" t="s">
        <v>57</v>
      </c>
      <c r="BN20" s="67" t="s">
        <v>57</v>
      </c>
      <c r="BO20" s="7">
        <v>1</v>
      </c>
      <c r="BP20" s="7">
        <v>1</v>
      </c>
      <c r="BQ20" s="7">
        <v>1</v>
      </c>
      <c r="BR20" s="7">
        <v>1</v>
      </c>
      <c r="BS20" s="7">
        <v>1</v>
      </c>
      <c r="BT20" s="7">
        <v>1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9">
        <v>0</v>
      </c>
      <c r="CE20" s="9">
        <v>0</v>
      </c>
      <c r="CF20" s="9">
        <v>0</v>
      </c>
      <c r="CG20" s="7">
        <v>1</v>
      </c>
      <c r="CH20" s="9">
        <v>0</v>
      </c>
      <c r="CI20" s="7">
        <v>1</v>
      </c>
      <c r="CJ20" s="7">
        <v>1</v>
      </c>
      <c r="CK20" s="9">
        <v>0</v>
      </c>
      <c r="CL20" s="9">
        <v>0</v>
      </c>
      <c r="CM20" s="9">
        <v>0</v>
      </c>
      <c r="CN20" s="9">
        <v>0</v>
      </c>
      <c r="CO20" s="67" t="s">
        <v>57</v>
      </c>
      <c r="CP20" s="67" t="s">
        <v>57</v>
      </c>
      <c r="CQ20" s="9">
        <v>0</v>
      </c>
      <c r="CR20" s="9">
        <v>0</v>
      </c>
      <c r="CS20" s="9">
        <v>0</v>
      </c>
      <c r="CT20" s="7">
        <v>1</v>
      </c>
      <c r="CU20" s="7">
        <v>1</v>
      </c>
      <c r="CV20" s="7">
        <v>1</v>
      </c>
      <c r="CW20" s="9">
        <v>0</v>
      </c>
      <c r="CX20" s="7">
        <v>1</v>
      </c>
      <c r="CY20" s="9">
        <v>0</v>
      </c>
      <c r="CZ20" s="7">
        <v>1</v>
      </c>
      <c r="DA20" s="9">
        <v>0</v>
      </c>
      <c r="DB20" s="7">
        <v>1</v>
      </c>
      <c r="DC20" s="67" t="s">
        <v>57</v>
      </c>
      <c r="DD20" s="185" t="s">
        <v>57</v>
      </c>
      <c r="DE20" s="7">
        <v>1</v>
      </c>
      <c r="DF20" s="7">
        <v>1</v>
      </c>
      <c r="DG20" s="7">
        <v>1</v>
      </c>
      <c r="DH20" s="7">
        <v>1</v>
      </c>
      <c r="DI20" s="9">
        <v>0</v>
      </c>
      <c r="DJ20" s="7">
        <v>1</v>
      </c>
      <c r="DK20" s="9">
        <v>0</v>
      </c>
      <c r="DL20" s="7">
        <v>1</v>
      </c>
      <c r="DM20" s="7">
        <v>1</v>
      </c>
      <c r="DN20" s="9">
        <v>0</v>
      </c>
      <c r="DO20" s="9">
        <v>0</v>
      </c>
      <c r="DP20" s="7">
        <v>1</v>
      </c>
      <c r="DQ20" s="7">
        <v>1</v>
      </c>
      <c r="DR20" s="7">
        <v>1</v>
      </c>
      <c r="DS20" s="7">
        <v>1</v>
      </c>
      <c r="DT20" s="7">
        <v>1</v>
      </c>
      <c r="DU20" s="9">
        <v>0</v>
      </c>
      <c r="DV20" s="7">
        <v>1</v>
      </c>
      <c r="DW20" s="7">
        <v>1</v>
      </c>
      <c r="DX20" s="7">
        <v>1</v>
      </c>
      <c r="DY20" s="7">
        <v>1</v>
      </c>
      <c r="DZ20" s="9">
        <v>0</v>
      </c>
      <c r="EA20" s="9">
        <v>0</v>
      </c>
      <c r="EB20" s="9">
        <v>0</v>
      </c>
      <c r="EC20" s="7">
        <v>1</v>
      </c>
      <c r="ED20" s="7">
        <v>1</v>
      </c>
      <c r="EE20" s="9">
        <v>0</v>
      </c>
      <c r="EF20" s="185" t="s">
        <v>57</v>
      </c>
      <c r="EG20" s="185" t="s">
        <v>57</v>
      </c>
      <c r="EH20" s="185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9">
        <v>0</v>
      </c>
      <c r="EO20" s="7">
        <v>1</v>
      </c>
      <c r="EP20" s="7">
        <v>1</v>
      </c>
      <c r="EQ20" s="9">
        <v>0</v>
      </c>
      <c r="ER20" s="9">
        <v>0</v>
      </c>
      <c r="ES20" s="7">
        <v>1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36">
        <f t="shared" si="0"/>
        <v>67</v>
      </c>
      <c r="FD20" s="210">
        <f t="shared" si="2"/>
        <v>0.67</v>
      </c>
      <c r="FE20" s="101">
        <f t="shared" si="3"/>
        <v>9</v>
      </c>
      <c r="FF20" s="196"/>
      <c r="FG20" s="82">
        <v>1</v>
      </c>
      <c r="FH20" s="79">
        <v>1897392.7465286599</v>
      </c>
      <c r="FI20" s="202">
        <v>1231484000</v>
      </c>
      <c r="FJ20" s="202">
        <v>577184000</v>
      </c>
      <c r="FK20" s="202">
        <v>5213.9379996398457</v>
      </c>
      <c r="FL20" s="202">
        <v>1074299000</v>
      </c>
      <c r="FM20" s="202">
        <v>17919420000</v>
      </c>
      <c r="FN20" s="196"/>
      <c r="FO20" s="196"/>
    </row>
    <row r="21" spans="1:171" s="205" customFormat="1">
      <c r="A21" s="192" t="s">
        <v>174</v>
      </c>
      <c r="B21" s="129" t="s">
        <v>19</v>
      </c>
      <c r="C21" s="4">
        <v>1</v>
      </c>
      <c r="D21" s="4">
        <v>1</v>
      </c>
      <c r="E21" s="127">
        <v>15956368000</v>
      </c>
      <c r="F21" s="127">
        <v>15956368000</v>
      </c>
      <c r="G21" s="127">
        <f t="shared" si="1"/>
        <v>0</v>
      </c>
      <c r="H21" s="5">
        <v>1</v>
      </c>
      <c r="I21" s="5">
        <v>1</v>
      </c>
      <c r="J21" s="6">
        <v>0</v>
      </c>
      <c r="K21" s="5">
        <v>1</v>
      </c>
      <c r="L21" s="5">
        <v>1</v>
      </c>
      <c r="M21" s="5">
        <v>1</v>
      </c>
      <c r="N21" s="5">
        <v>1</v>
      </c>
      <c r="O21" s="189" t="s">
        <v>57</v>
      </c>
      <c r="P21" s="189" t="s">
        <v>57</v>
      </c>
      <c r="Q21" s="189" t="s">
        <v>57</v>
      </c>
      <c r="R21" s="189" t="s">
        <v>57</v>
      </c>
      <c r="S21" s="189" t="s">
        <v>57</v>
      </c>
      <c r="T21" s="189" t="s">
        <v>57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7">
        <v>1</v>
      </c>
      <c r="AD21" s="7">
        <v>1</v>
      </c>
      <c r="AE21" s="7">
        <v>1</v>
      </c>
      <c r="AF21" s="9">
        <v>0</v>
      </c>
      <c r="AG21" s="7">
        <v>1</v>
      </c>
      <c r="AH21" s="9">
        <v>0</v>
      </c>
      <c r="AI21" s="9">
        <v>0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9">
        <v>0</v>
      </c>
      <c r="AQ21" s="9">
        <v>0</v>
      </c>
      <c r="AR21" s="189" t="s">
        <v>57</v>
      </c>
      <c r="AS21" s="189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">
        <v>0</v>
      </c>
      <c r="BG21" s="9">
        <v>0</v>
      </c>
      <c r="BH21" s="7">
        <v>1</v>
      </c>
      <c r="BI21" s="7">
        <v>1</v>
      </c>
      <c r="BJ21" s="7">
        <v>1</v>
      </c>
      <c r="BK21" s="7">
        <v>1</v>
      </c>
      <c r="BL21" s="67" t="s">
        <v>57</v>
      </c>
      <c r="BM21" s="67" t="s">
        <v>57</v>
      </c>
      <c r="BN21" s="67" t="s">
        <v>57</v>
      </c>
      <c r="BO21" s="9">
        <v>0</v>
      </c>
      <c r="BP21" s="7">
        <v>1</v>
      </c>
      <c r="BQ21" s="7">
        <v>1</v>
      </c>
      <c r="BR21" s="9">
        <v>0</v>
      </c>
      <c r="BS21" s="7">
        <v>1</v>
      </c>
      <c r="BT21" s="9">
        <v>0</v>
      </c>
      <c r="BU21" s="7">
        <v>1</v>
      </c>
      <c r="BV21" s="7">
        <v>1</v>
      </c>
      <c r="BW21" s="7">
        <v>1</v>
      </c>
      <c r="BX21" s="7">
        <v>1</v>
      </c>
      <c r="BY21" s="9">
        <v>0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9">
        <v>0</v>
      </c>
      <c r="CK21" s="7">
        <v>1</v>
      </c>
      <c r="CL21" s="9">
        <v>0</v>
      </c>
      <c r="CM21" s="7">
        <v>1</v>
      </c>
      <c r="CN21" s="9">
        <v>0</v>
      </c>
      <c r="CO21" s="67" t="s">
        <v>57</v>
      </c>
      <c r="CP21" s="67" t="s">
        <v>57</v>
      </c>
      <c r="CQ21" s="9">
        <v>0</v>
      </c>
      <c r="CR21" s="9">
        <v>0</v>
      </c>
      <c r="CS21" s="9">
        <v>0</v>
      </c>
      <c r="CT21" s="7">
        <v>1</v>
      </c>
      <c r="CU21" s="7">
        <v>1</v>
      </c>
      <c r="CV21" s="9">
        <v>0</v>
      </c>
      <c r="CW21" s="9">
        <v>0</v>
      </c>
      <c r="CX21" s="9">
        <v>0</v>
      </c>
      <c r="CY21" s="9">
        <v>0</v>
      </c>
      <c r="CZ21" s="7">
        <v>1</v>
      </c>
      <c r="DA21" s="9">
        <v>0</v>
      </c>
      <c r="DB21" s="9">
        <v>0</v>
      </c>
      <c r="DC21" s="67" t="s">
        <v>57</v>
      </c>
      <c r="DD21" s="185" t="s">
        <v>57</v>
      </c>
      <c r="DE21" s="7">
        <v>1</v>
      </c>
      <c r="DF21" s="7">
        <v>1</v>
      </c>
      <c r="DG21" s="7">
        <v>1</v>
      </c>
      <c r="DH21" s="7">
        <v>1</v>
      </c>
      <c r="DI21" s="9">
        <v>0</v>
      </c>
      <c r="DJ21" s="9">
        <v>0</v>
      </c>
      <c r="DK21" s="9">
        <v>0</v>
      </c>
      <c r="DL21" s="7">
        <v>1</v>
      </c>
      <c r="DM21" s="7">
        <v>1</v>
      </c>
      <c r="DN21" s="7">
        <v>1</v>
      </c>
      <c r="DO21" s="9">
        <v>0</v>
      </c>
      <c r="DP21" s="9">
        <v>0</v>
      </c>
      <c r="DQ21" s="7">
        <v>1</v>
      </c>
      <c r="DR21" s="7">
        <v>1</v>
      </c>
      <c r="DS21" s="7">
        <v>1</v>
      </c>
      <c r="DT21" s="7">
        <v>1</v>
      </c>
      <c r="DU21" s="7">
        <v>1</v>
      </c>
      <c r="DV21" s="9">
        <v>0</v>
      </c>
      <c r="DW21" s="7">
        <v>1</v>
      </c>
      <c r="DX21" s="7">
        <v>1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7">
        <v>1</v>
      </c>
      <c r="EE21" s="9">
        <v>0</v>
      </c>
      <c r="EF21" s="185" t="s">
        <v>57</v>
      </c>
      <c r="EG21" s="185" t="s">
        <v>57</v>
      </c>
      <c r="EH21" s="185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">
        <v>0</v>
      </c>
      <c r="EO21" s="7">
        <v>1</v>
      </c>
      <c r="EP21" s="7">
        <v>1</v>
      </c>
      <c r="EQ21" s="9">
        <v>0</v>
      </c>
      <c r="ER21" s="7">
        <v>1</v>
      </c>
      <c r="ES21" s="7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36">
        <f t="shared" si="0"/>
        <v>61</v>
      </c>
      <c r="FD21" s="210">
        <f t="shared" si="2"/>
        <v>0.61</v>
      </c>
      <c r="FE21" s="101">
        <f t="shared" si="3"/>
        <v>19</v>
      </c>
      <c r="FF21" s="196"/>
      <c r="FG21" s="81">
        <v>0</v>
      </c>
      <c r="FH21" s="79">
        <v>1201201.58764517</v>
      </c>
      <c r="FI21" s="202">
        <v>2504354818.5599999</v>
      </c>
      <c r="FJ21" s="202">
        <v>510055916</v>
      </c>
      <c r="FK21" s="202">
        <v>6646.1148557699571</v>
      </c>
      <c r="FL21" s="202">
        <v>1162938000</v>
      </c>
      <c r="FM21" s="202">
        <v>14793430000</v>
      </c>
      <c r="FN21" s="196"/>
      <c r="FO21" s="196"/>
    </row>
    <row r="22" spans="1:171" s="205" customFormat="1">
      <c r="A22" s="192" t="s">
        <v>175</v>
      </c>
      <c r="B22" s="129" t="s">
        <v>20</v>
      </c>
      <c r="C22" s="4">
        <v>1</v>
      </c>
      <c r="D22" s="4">
        <v>1</v>
      </c>
      <c r="E22" s="127">
        <v>68095631514</v>
      </c>
      <c r="F22" s="127">
        <v>68095631513</v>
      </c>
      <c r="G22" s="127">
        <f t="shared" si="1"/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189" t="s">
        <v>57</v>
      </c>
      <c r="P22" s="189" t="s">
        <v>57</v>
      </c>
      <c r="Q22" s="189" t="s">
        <v>57</v>
      </c>
      <c r="R22" s="189" t="s">
        <v>57</v>
      </c>
      <c r="S22" s="189" t="s">
        <v>57</v>
      </c>
      <c r="T22" s="189" t="s">
        <v>57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7">
        <v>1</v>
      </c>
      <c r="AD22" s="7">
        <v>1</v>
      </c>
      <c r="AE22" s="7">
        <v>1</v>
      </c>
      <c r="AF22" s="9">
        <v>0</v>
      </c>
      <c r="AG22" s="7">
        <v>1</v>
      </c>
      <c r="AH22" s="9">
        <v>0</v>
      </c>
      <c r="AI22" s="9">
        <v>0</v>
      </c>
      <c r="AJ22" s="7">
        <v>1</v>
      </c>
      <c r="AK22" s="7">
        <v>1</v>
      </c>
      <c r="AL22" s="7">
        <v>1</v>
      </c>
      <c r="AM22" s="9">
        <v>0</v>
      </c>
      <c r="AN22" s="7">
        <v>1</v>
      </c>
      <c r="AO22" s="7">
        <v>1</v>
      </c>
      <c r="AP22" s="7">
        <v>1</v>
      </c>
      <c r="AQ22" s="9">
        <v>0</v>
      </c>
      <c r="AR22" s="189" t="s">
        <v>57</v>
      </c>
      <c r="AS22" s="189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9">
        <v>0</v>
      </c>
      <c r="BG22" s="7">
        <v>1</v>
      </c>
      <c r="BH22" s="9">
        <v>0</v>
      </c>
      <c r="BI22" s="9">
        <v>0</v>
      </c>
      <c r="BJ22" s="7">
        <v>1</v>
      </c>
      <c r="BK22" s="7">
        <v>1</v>
      </c>
      <c r="BL22" s="67" t="s">
        <v>57</v>
      </c>
      <c r="BM22" s="67" t="s">
        <v>57</v>
      </c>
      <c r="BN22" s="67" t="s">
        <v>57</v>
      </c>
      <c r="BO22" s="7">
        <v>1</v>
      </c>
      <c r="BP22" s="7">
        <v>1</v>
      </c>
      <c r="BQ22" s="7">
        <v>1</v>
      </c>
      <c r="BR22" s="7">
        <v>1</v>
      </c>
      <c r="BS22" s="7">
        <v>1</v>
      </c>
      <c r="BT22" s="7">
        <v>1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185" t="s">
        <v>57</v>
      </c>
      <c r="CC22" s="7">
        <v>1</v>
      </c>
      <c r="CD22" s="9">
        <v>0</v>
      </c>
      <c r="CE22" s="9">
        <v>0</v>
      </c>
      <c r="CF22" s="9">
        <v>0</v>
      </c>
      <c r="CG22" s="7">
        <v>1</v>
      </c>
      <c r="CH22" s="9">
        <v>0</v>
      </c>
      <c r="CI22" s="7">
        <v>1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67" t="s">
        <v>57</v>
      </c>
      <c r="CP22" s="67" t="s">
        <v>57</v>
      </c>
      <c r="CQ22" s="7">
        <v>1</v>
      </c>
      <c r="CR22" s="9">
        <v>0</v>
      </c>
      <c r="CS22" s="9">
        <v>0</v>
      </c>
      <c r="CT22" s="7">
        <v>1</v>
      </c>
      <c r="CU22" s="7">
        <v>1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7">
        <v>1</v>
      </c>
      <c r="DC22" s="67" t="s">
        <v>57</v>
      </c>
      <c r="DD22" s="185" t="s">
        <v>57</v>
      </c>
      <c r="DE22" s="7">
        <v>1</v>
      </c>
      <c r="DF22" s="9">
        <v>0</v>
      </c>
      <c r="DG22" s="7">
        <v>1</v>
      </c>
      <c r="DH22" s="7">
        <v>1</v>
      </c>
      <c r="DI22" s="9">
        <v>0</v>
      </c>
      <c r="DJ22" s="9">
        <v>0</v>
      </c>
      <c r="DK22" s="9">
        <v>0</v>
      </c>
      <c r="DL22" s="7">
        <v>1</v>
      </c>
      <c r="DM22" s="7">
        <v>1</v>
      </c>
      <c r="DN22" s="7">
        <v>1</v>
      </c>
      <c r="DO22" s="9">
        <v>0</v>
      </c>
      <c r="DP22" s="7">
        <v>1</v>
      </c>
      <c r="DQ22" s="7">
        <v>1</v>
      </c>
      <c r="DR22" s="7">
        <v>1</v>
      </c>
      <c r="DS22" s="7">
        <v>1</v>
      </c>
      <c r="DT22" s="7">
        <v>1</v>
      </c>
      <c r="DU22" s="7">
        <v>1</v>
      </c>
      <c r="DV22" s="7">
        <v>1</v>
      </c>
      <c r="DW22" s="7">
        <v>1</v>
      </c>
      <c r="DX22" s="7">
        <v>1</v>
      </c>
      <c r="DY22" s="9">
        <v>0</v>
      </c>
      <c r="DZ22" s="9">
        <v>0</v>
      </c>
      <c r="EA22" s="9">
        <v>0</v>
      </c>
      <c r="EB22" s="7">
        <v>1</v>
      </c>
      <c r="EC22" s="9">
        <v>0</v>
      </c>
      <c r="ED22" s="7">
        <v>1</v>
      </c>
      <c r="EE22" s="7">
        <v>1</v>
      </c>
      <c r="EF22" s="185" t="s">
        <v>57</v>
      </c>
      <c r="EG22" s="185" t="s">
        <v>57</v>
      </c>
      <c r="EH22" s="185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9">
        <v>0</v>
      </c>
      <c r="EO22" s="7">
        <v>1</v>
      </c>
      <c r="EP22" s="7">
        <v>1</v>
      </c>
      <c r="EQ22" s="9">
        <v>0</v>
      </c>
      <c r="ER22" s="7">
        <v>1</v>
      </c>
      <c r="ES22" s="9">
        <v>0</v>
      </c>
      <c r="ET22" s="9">
        <v>0</v>
      </c>
      <c r="EU22" s="7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36">
        <f t="shared" si="0"/>
        <v>62</v>
      </c>
      <c r="FD22" s="210">
        <f t="shared" si="2"/>
        <v>0.62</v>
      </c>
      <c r="FE22" s="101">
        <f t="shared" si="3"/>
        <v>16</v>
      </c>
      <c r="FF22" s="196"/>
      <c r="FG22" s="81">
        <v>0</v>
      </c>
      <c r="FH22" s="79">
        <v>5013589.0098940497</v>
      </c>
      <c r="FI22" s="207" t="s">
        <v>197</v>
      </c>
      <c r="FJ22" s="202">
        <v>3619801843</v>
      </c>
      <c r="FK22" s="202">
        <v>64327.977709855295</v>
      </c>
      <c r="FL22" s="202">
        <v>10904868968</v>
      </c>
      <c r="FM22" s="202">
        <v>54432209566</v>
      </c>
      <c r="FN22" s="196"/>
      <c r="FO22" s="196"/>
    </row>
    <row r="23" spans="1:171" s="205" customFormat="1">
      <c r="A23" s="192" t="s">
        <v>176</v>
      </c>
      <c r="B23" s="129" t="s">
        <v>21</v>
      </c>
      <c r="C23" s="4">
        <v>1</v>
      </c>
      <c r="D23" s="4">
        <v>1</v>
      </c>
      <c r="E23" s="127">
        <v>51730870669</v>
      </c>
      <c r="F23" s="127">
        <v>51730870669</v>
      </c>
      <c r="G23" s="127">
        <f t="shared" si="1"/>
        <v>0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189" t="s">
        <v>57</v>
      </c>
      <c r="P23" s="189" t="s">
        <v>57</v>
      </c>
      <c r="Q23" s="189" t="s">
        <v>57</v>
      </c>
      <c r="R23" s="189" t="s">
        <v>57</v>
      </c>
      <c r="S23" s="189" t="s">
        <v>57</v>
      </c>
      <c r="T23" s="189" t="s">
        <v>57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7">
        <v>1</v>
      </c>
      <c r="AD23" s="7">
        <v>1</v>
      </c>
      <c r="AE23" s="9">
        <v>0</v>
      </c>
      <c r="AF23" s="7">
        <v>1</v>
      </c>
      <c r="AG23" s="7">
        <v>1</v>
      </c>
      <c r="AH23" s="9">
        <v>0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9">
        <v>0</v>
      </c>
      <c r="AR23" s="189" t="s">
        <v>57</v>
      </c>
      <c r="AS23" s="189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">
        <v>0</v>
      </c>
      <c r="BG23" s="7">
        <v>1</v>
      </c>
      <c r="BH23" s="7">
        <v>1</v>
      </c>
      <c r="BI23" s="7">
        <v>1</v>
      </c>
      <c r="BJ23" s="9">
        <v>0</v>
      </c>
      <c r="BK23" s="7">
        <v>1</v>
      </c>
      <c r="BL23" s="67" t="s">
        <v>57</v>
      </c>
      <c r="BM23" s="67" t="s">
        <v>57</v>
      </c>
      <c r="BN23" s="67" t="s">
        <v>57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185" t="s">
        <v>57</v>
      </c>
      <c r="CC23" s="7">
        <v>1</v>
      </c>
      <c r="CD23" s="9">
        <v>0</v>
      </c>
      <c r="CE23" s="9">
        <v>0</v>
      </c>
      <c r="CF23" s="7">
        <v>1</v>
      </c>
      <c r="CG23" s="7">
        <v>1</v>
      </c>
      <c r="CH23" s="7">
        <v>1</v>
      </c>
      <c r="CI23" s="7">
        <v>1</v>
      </c>
      <c r="CJ23" s="9">
        <v>0</v>
      </c>
      <c r="CK23" s="9">
        <v>0</v>
      </c>
      <c r="CL23" s="9">
        <v>0</v>
      </c>
      <c r="CM23" s="9">
        <v>0</v>
      </c>
      <c r="CN23" s="7">
        <v>1</v>
      </c>
      <c r="CO23" s="67" t="s">
        <v>57</v>
      </c>
      <c r="CP23" s="67" t="s">
        <v>57</v>
      </c>
      <c r="CQ23" s="7">
        <v>1</v>
      </c>
      <c r="CR23" s="9">
        <v>0</v>
      </c>
      <c r="CS23" s="9">
        <v>0</v>
      </c>
      <c r="CT23" s="7">
        <v>1</v>
      </c>
      <c r="CU23" s="7">
        <v>1</v>
      </c>
      <c r="CV23" s="9">
        <v>0</v>
      </c>
      <c r="CW23" s="9">
        <v>0</v>
      </c>
      <c r="CX23" s="9">
        <v>0</v>
      </c>
      <c r="CY23" s="9">
        <v>0</v>
      </c>
      <c r="CZ23" s="7">
        <v>1</v>
      </c>
      <c r="DA23" s="9">
        <v>0</v>
      </c>
      <c r="DB23" s="9">
        <v>0</v>
      </c>
      <c r="DC23" s="67" t="s">
        <v>57</v>
      </c>
      <c r="DD23" s="185" t="s">
        <v>57</v>
      </c>
      <c r="DE23" s="7">
        <v>1</v>
      </c>
      <c r="DF23" s="7">
        <v>1</v>
      </c>
      <c r="DG23" s="7">
        <v>1</v>
      </c>
      <c r="DH23" s="7">
        <v>1</v>
      </c>
      <c r="DI23" s="9">
        <v>0</v>
      </c>
      <c r="DJ23" s="7">
        <v>1</v>
      </c>
      <c r="DK23" s="9">
        <v>0</v>
      </c>
      <c r="DL23" s="7">
        <v>1</v>
      </c>
      <c r="DM23" s="7">
        <v>1</v>
      </c>
      <c r="DN23" s="9">
        <v>0</v>
      </c>
      <c r="DO23" s="9">
        <v>0</v>
      </c>
      <c r="DP23" s="7">
        <v>1</v>
      </c>
      <c r="DQ23" s="7">
        <v>1</v>
      </c>
      <c r="DR23" s="7">
        <v>1</v>
      </c>
      <c r="DS23" s="9">
        <v>0</v>
      </c>
      <c r="DT23" s="7">
        <v>1</v>
      </c>
      <c r="DU23" s="9">
        <v>0</v>
      </c>
      <c r="DV23" s="7">
        <v>1</v>
      </c>
      <c r="DW23" s="9">
        <v>0</v>
      </c>
      <c r="DX23" s="7">
        <v>1</v>
      </c>
      <c r="DY23" s="9">
        <v>0</v>
      </c>
      <c r="DZ23" s="9">
        <v>0</v>
      </c>
      <c r="EA23" s="9">
        <v>0</v>
      </c>
      <c r="EB23" s="7">
        <v>1</v>
      </c>
      <c r="EC23" s="9">
        <v>0</v>
      </c>
      <c r="ED23" s="7">
        <v>1</v>
      </c>
      <c r="EE23" s="9">
        <v>0</v>
      </c>
      <c r="EF23" s="185" t="s">
        <v>57</v>
      </c>
      <c r="EG23" s="185" t="s">
        <v>57</v>
      </c>
      <c r="EH23" s="185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9">
        <v>0</v>
      </c>
      <c r="EO23" s="9">
        <v>0</v>
      </c>
      <c r="EP23" s="7">
        <v>1</v>
      </c>
      <c r="EQ23" s="9">
        <v>0</v>
      </c>
      <c r="ER23" s="7">
        <v>1</v>
      </c>
      <c r="ES23" s="7">
        <v>1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36">
        <f t="shared" si="0"/>
        <v>66</v>
      </c>
      <c r="FD23" s="210">
        <f t="shared" si="2"/>
        <v>0.66</v>
      </c>
      <c r="FE23" s="101">
        <f t="shared" si="3"/>
        <v>10</v>
      </c>
      <c r="FF23" s="196"/>
      <c r="FG23" s="81">
        <v>0</v>
      </c>
      <c r="FH23" s="79">
        <v>3986206.2670841399</v>
      </c>
      <c r="FI23" s="202">
        <v>4148310635.25</v>
      </c>
      <c r="FJ23" s="202">
        <v>699375526</v>
      </c>
      <c r="FK23" s="202">
        <v>11757.089792750812</v>
      </c>
      <c r="FL23" s="202">
        <v>2577890192</v>
      </c>
      <c r="FM23" s="202">
        <v>48941362940</v>
      </c>
      <c r="FN23" s="196"/>
      <c r="FO23" s="196"/>
    </row>
    <row r="24" spans="1:171" s="205" customFormat="1">
      <c r="A24" s="192" t="s">
        <v>177</v>
      </c>
      <c r="B24" s="129" t="s">
        <v>22</v>
      </c>
      <c r="C24" s="4">
        <v>1</v>
      </c>
      <c r="D24" s="4">
        <v>1</v>
      </c>
      <c r="E24" s="127">
        <v>65946802066</v>
      </c>
      <c r="F24" s="127">
        <v>65946802066</v>
      </c>
      <c r="G24" s="127">
        <f t="shared" si="1"/>
        <v>0</v>
      </c>
      <c r="H24" s="5">
        <v>1</v>
      </c>
      <c r="I24" s="5">
        <v>1</v>
      </c>
      <c r="J24" s="6">
        <v>0</v>
      </c>
      <c r="K24" s="5">
        <v>1</v>
      </c>
      <c r="L24" s="5">
        <v>1</v>
      </c>
      <c r="M24" s="5">
        <v>1</v>
      </c>
      <c r="N24" s="5">
        <v>1</v>
      </c>
      <c r="O24" s="189" t="s">
        <v>57</v>
      </c>
      <c r="P24" s="189" t="s">
        <v>57</v>
      </c>
      <c r="Q24" s="189" t="s">
        <v>57</v>
      </c>
      <c r="R24" s="189" t="s">
        <v>57</v>
      </c>
      <c r="S24" s="189" t="s">
        <v>57</v>
      </c>
      <c r="T24" s="189" t="s">
        <v>57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189" t="s">
        <v>57</v>
      </c>
      <c r="AS24" s="189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7">
        <v>1</v>
      </c>
      <c r="BG24" s="7">
        <v>1</v>
      </c>
      <c r="BH24" s="7">
        <v>1</v>
      </c>
      <c r="BI24" s="7">
        <v>1</v>
      </c>
      <c r="BJ24" s="7">
        <v>1</v>
      </c>
      <c r="BK24" s="7">
        <v>1</v>
      </c>
      <c r="BL24" s="67" t="s">
        <v>57</v>
      </c>
      <c r="BM24" s="67" t="s">
        <v>57</v>
      </c>
      <c r="BN24" s="67" t="s">
        <v>57</v>
      </c>
      <c r="BO24" s="7">
        <v>1</v>
      </c>
      <c r="BP24" s="7">
        <v>1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185" t="s">
        <v>57</v>
      </c>
      <c r="CC24" s="7">
        <v>1</v>
      </c>
      <c r="CD24" s="7">
        <v>1</v>
      </c>
      <c r="CE24" s="7">
        <v>1</v>
      </c>
      <c r="CF24" s="7">
        <v>1</v>
      </c>
      <c r="CG24" s="7">
        <v>1</v>
      </c>
      <c r="CH24" s="7">
        <v>1</v>
      </c>
      <c r="CI24" s="7">
        <v>1</v>
      </c>
      <c r="CJ24" s="7">
        <v>1</v>
      </c>
      <c r="CK24" s="7">
        <v>1</v>
      </c>
      <c r="CL24" s="7">
        <v>1</v>
      </c>
      <c r="CM24" s="7">
        <v>1</v>
      </c>
      <c r="CN24" s="7">
        <v>1</v>
      </c>
      <c r="CO24" s="67" t="s">
        <v>57</v>
      </c>
      <c r="CP24" s="67" t="s">
        <v>57</v>
      </c>
      <c r="CQ24" s="9">
        <v>0</v>
      </c>
      <c r="CR24" s="7">
        <v>1</v>
      </c>
      <c r="CS24" s="7">
        <v>1</v>
      </c>
      <c r="CT24" s="7">
        <v>1</v>
      </c>
      <c r="CU24" s="7">
        <v>1</v>
      </c>
      <c r="CV24" s="7">
        <v>1</v>
      </c>
      <c r="CW24" s="7">
        <v>1</v>
      </c>
      <c r="CX24" s="7">
        <v>1</v>
      </c>
      <c r="CY24" s="7">
        <v>1</v>
      </c>
      <c r="CZ24" s="9">
        <v>0</v>
      </c>
      <c r="DA24" s="7">
        <v>1</v>
      </c>
      <c r="DB24" s="9">
        <v>0</v>
      </c>
      <c r="DC24" s="67" t="s">
        <v>57</v>
      </c>
      <c r="DD24" s="185" t="s">
        <v>57</v>
      </c>
      <c r="DE24" s="7">
        <v>1</v>
      </c>
      <c r="DF24" s="7">
        <v>1</v>
      </c>
      <c r="DG24" s="7">
        <v>1</v>
      </c>
      <c r="DH24" s="7">
        <v>1</v>
      </c>
      <c r="DI24" s="7">
        <v>1</v>
      </c>
      <c r="DJ24" s="7">
        <v>1</v>
      </c>
      <c r="DK24" s="7">
        <v>1</v>
      </c>
      <c r="DL24" s="7">
        <v>1</v>
      </c>
      <c r="DM24" s="7">
        <v>1</v>
      </c>
      <c r="DN24" s="7">
        <v>1</v>
      </c>
      <c r="DO24" s="12" t="s">
        <v>156</v>
      </c>
      <c r="DP24" s="7">
        <v>1</v>
      </c>
      <c r="DQ24" s="7">
        <v>1</v>
      </c>
      <c r="DR24" s="7">
        <v>1</v>
      </c>
      <c r="DS24" s="7">
        <v>1</v>
      </c>
      <c r="DT24" s="7">
        <v>1</v>
      </c>
      <c r="DU24" s="7">
        <v>1</v>
      </c>
      <c r="DV24" s="7">
        <v>1</v>
      </c>
      <c r="DW24" s="7">
        <v>1</v>
      </c>
      <c r="DX24" s="7">
        <v>1</v>
      </c>
      <c r="DY24" s="7">
        <v>1</v>
      </c>
      <c r="DZ24" s="7">
        <v>1</v>
      </c>
      <c r="EA24" s="7">
        <v>1</v>
      </c>
      <c r="EB24" s="7">
        <v>1</v>
      </c>
      <c r="EC24" s="7">
        <v>1</v>
      </c>
      <c r="ED24" s="7">
        <v>1</v>
      </c>
      <c r="EE24" s="7">
        <v>1</v>
      </c>
      <c r="EF24" s="185" t="s">
        <v>57</v>
      </c>
      <c r="EG24" s="185" t="s">
        <v>57</v>
      </c>
      <c r="EH24" s="185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7">
        <v>1</v>
      </c>
      <c r="EO24" s="7">
        <v>1</v>
      </c>
      <c r="EP24" s="7">
        <v>1</v>
      </c>
      <c r="EQ24" s="7">
        <v>1</v>
      </c>
      <c r="ER24" s="7">
        <v>1</v>
      </c>
      <c r="ES24" s="7">
        <v>1</v>
      </c>
      <c r="ET24" s="7">
        <v>1</v>
      </c>
      <c r="EU24" s="7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36">
        <f t="shared" si="0"/>
        <v>95</v>
      </c>
      <c r="FD24" s="210">
        <f>(FC24/99)</f>
        <v>0.95959595959595956</v>
      </c>
      <c r="FE24" s="101">
        <f t="shared" si="3"/>
        <v>1</v>
      </c>
      <c r="FF24" s="196"/>
      <c r="FG24" s="82">
        <v>1</v>
      </c>
      <c r="FH24" s="79">
        <v>6131497.8791861199</v>
      </c>
      <c r="FI24" s="202">
        <v>25403783140</v>
      </c>
      <c r="FJ24" s="202">
        <v>519014469</v>
      </c>
      <c r="FK24" s="202">
        <v>6829.3210663891259</v>
      </c>
      <c r="FL24" s="202">
        <v>6253181511</v>
      </c>
      <c r="FM24" s="202">
        <v>59693620555</v>
      </c>
      <c r="FN24" s="196"/>
      <c r="FO24" s="196"/>
    </row>
    <row r="25" spans="1:171" s="205" customFormat="1">
      <c r="A25" s="192" t="s">
        <v>178</v>
      </c>
      <c r="B25" s="129" t="s">
        <v>23</v>
      </c>
      <c r="C25" s="4">
        <v>1</v>
      </c>
      <c r="D25" s="4">
        <v>1</v>
      </c>
      <c r="E25" s="127">
        <v>24097197370</v>
      </c>
      <c r="F25" s="127">
        <v>24097197370</v>
      </c>
      <c r="G25" s="127">
        <f t="shared" si="1"/>
        <v>0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189" t="s">
        <v>57</v>
      </c>
      <c r="P25" s="189" t="s">
        <v>57</v>
      </c>
      <c r="Q25" s="189" t="s">
        <v>57</v>
      </c>
      <c r="R25" s="189" t="s">
        <v>57</v>
      </c>
      <c r="S25" s="189" t="s">
        <v>57</v>
      </c>
      <c r="T25" s="189" t="s">
        <v>57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7">
        <v>1</v>
      </c>
      <c r="AD25" s="7">
        <v>1</v>
      </c>
      <c r="AE25" s="7">
        <v>1</v>
      </c>
      <c r="AF25" s="9">
        <v>0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189" t="s">
        <v>57</v>
      </c>
      <c r="AS25" s="189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">
        <v>0</v>
      </c>
      <c r="BG25" s="7">
        <v>1</v>
      </c>
      <c r="BH25" s="7">
        <v>1</v>
      </c>
      <c r="BI25" s="7">
        <v>1</v>
      </c>
      <c r="BJ25" s="9">
        <v>0</v>
      </c>
      <c r="BK25" s="9">
        <v>0</v>
      </c>
      <c r="BL25" s="67" t="s">
        <v>57</v>
      </c>
      <c r="BM25" s="67" t="s">
        <v>57</v>
      </c>
      <c r="BN25" s="67" t="s">
        <v>57</v>
      </c>
      <c r="BO25" s="7">
        <v>1</v>
      </c>
      <c r="BP25" s="7">
        <v>1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1</v>
      </c>
      <c r="BX25" s="7">
        <v>1</v>
      </c>
      <c r="BY25" s="9">
        <v>0</v>
      </c>
      <c r="BZ25" s="7">
        <v>1</v>
      </c>
      <c r="CA25" s="7">
        <v>1</v>
      </c>
      <c r="CB25" s="185" t="s">
        <v>57</v>
      </c>
      <c r="CC25" s="7">
        <v>1</v>
      </c>
      <c r="CD25" s="9">
        <v>0</v>
      </c>
      <c r="CE25" s="7">
        <v>1</v>
      </c>
      <c r="CF25" s="9">
        <v>0</v>
      </c>
      <c r="CG25" s="7">
        <v>1</v>
      </c>
      <c r="CH25" s="9">
        <v>0</v>
      </c>
      <c r="CI25" s="7">
        <v>1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67" t="s">
        <v>57</v>
      </c>
      <c r="CP25" s="67" t="s">
        <v>57</v>
      </c>
      <c r="CQ25" s="9">
        <v>0</v>
      </c>
      <c r="CR25" s="7">
        <v>1</v>
      </c>
      <c r="CS25" s="9">
        <v>0</v>
      </c>
      <c r="CT25" s="7">
        <v>1</v>
      </c>
      <c r="CU25" s="7">
        <v>1</v>
      </c>
      <c r="CV25" s="9">
        <v>0</v>
      </c>
      <c r="CW25" s="9">
        <v>0</v>
      </c>
      <c r="CX25" s="9">
        <v>0</v>
      </c>
      <c r="CY25" s="9">
        <v>0</v>
      </c>
      <c r="CZ25" s="7">
        <v>1</v>
      </c>
      <c r="DA25" s="9">
        <v>0</v>
      </c>
      <c r="DB25" s="7">
        <v>1</v>
      </c>
      <c r="DC25" s="67" t="s">
        <v>57</v>
      </c>
      <c r="DD25" s="185" t="s">
        <v>57</v>
      </c>
      <c r="DE25" s="7">
        <v>1</v>
      </c>
      <c r="DF25" s="7">
        <v>1</v>
      </c>
      <c r="DG25" s="7">
        <v>1</v>
      </c>
      <c r="DH25" s="7">
        <v>1</v>
      </c>
      <c r="DI25" s="9">
        <v>0</v>
      </c>
      <c r="DJ25" s="7">
        <v>1</v>
      </c>
      <c r="DK25" s="9">
        <v>0</v>
      </c>
      <c r="DL25" s="7">
        <v>1</v>
      </c>
      <c r="DM25" s="7">
        <v>1</v>
      </c>
      <c r="DN25" s="9">
        <v>0</v>
      </c>
      <c r="DO25" s="9">
        <v>0</v>
      </c>
      <c r="DP25" s="7">
        <v>1</v>
      </c>
      <c r="DQ25" s="7">
        <v>1</v>
      </c>
      <c r="DR25" s="7">
        <v>1</v>
      </c>
      <c r="DS25" s="7">
        <v>1</v>
      </c>
      <c r="DT25" s="7">
        <v>1</v>
      </c>
      <c r="DU25" s="9">
        <v>0</v>
      </c>
      <c r="DV25" s="9">
        <v>0</v>
      </c>
      <c r="DW25" s="9">
        <v>0</v>
      </c>
      <c r="DX25" s="7">
        <v>1</v>
      </c>
      <c r="DY25" s="7">
        <v>1</v>
      </c>
      <c r="DZ25" s="9">
        <v>0</v>
      </c>
      <c r="EA25" s="9">
        <v>0</v>
      </c>
      <c r="EB25" s="7">
        <v>1</v>
      </c>
      <c r="EC25" s="7">
        <v>1</v>
      </c>
      <c r="ED25" s="7">
        <v>1</v>
      </c>
      <c r="EE25" s="9">
        <v>0</v>
      </c>
      <c r="EF25" s="185" t="s">
        <v>57</v>
      </c>
      <c r="EG25" s="185" t="s">
        <v>57</v>
      </c>
      <c r="EH25" s="185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7">
        <v>1</v>
      </c>
      <c r="EO25" s="7">
        <v>1</v>
      </c>
      <c r="EP25" s="7">
        <v>1</v>
      </c>
      <c r="EQ25" s="9">
        <v>0</v>
      </c>
      <c r="ER25" s="9">
        <v>0</v>
      </c>
      <c r="ES25" s="9">
        <v>0</v>
      </c>
      <c r="ET25" s="7">
        <v>1</v>
      </c>
      <c r="EU25" s="9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36">
        <f t="shared" si="0"/>
        <v>66</v>
      </c>
      <c r="FD25" s="210">
        <f t="shared" si="2"/>
        <v>0.66</v>
      </c>
      <c r="FE25" s="101">
        <f t="shared" si="3"/>
        <v>10</v>
      </c>
      <c r="FF25" s="196"/>
      <c r="FG25" s="81">
        <v>0</v>
      </c>
      <c r="FH25" s="79">
        <v>1974436.20433828</v>
      </c>
      <c r="FI25" s="202">
        <v>11712173531</v>
      </c>
      <c r="FJ25" s="202">
        <v>90393330</v>
      </c>
      <c r="FK25" s="202">
        <v>1341.9370810099692</v>
      </c>
      <c r="FL25" s="202">
        <v>2951818551</v>
      </c>
      <c r="FM25" s="202">
        <v>21145378819</v>
      </c>
      <c r="FN25" s="196"/>
      <c r="FO25" s="196"/>
    </row>
    <row r="26" spans="1:171" s="205" customFormat="1">
      <c r="A26" s="192" t="s">
        <v>179</v>
      </c>
      <c r="B26" s="129" t="s">
        <v>24</v>
      </c>
      <c r="C26" s="4">
        <v>1</v>
      </c>
      <c r="D26" s="4">
        <v>1</v>
      </c>
      <c r="E26" s="127">
        <v>20769169454</v>
      </c>
      <c r="F26" s="127">
        <v>20769169454</v>
      </c>
      <c r="G26" s="127">
        <f t="shared" si="1"/>
        <v>0</v>
      </c>
      <c r="H26" s="5">
        <v>1</v>
      </c>
      <c r="I26" s="5">
        <v>1</v>
      </c>
      <c r="J26" s="6">
        <v>0</v>
      </c>
      <c r="K26" s="5">
        <v>1</v>
      </c>
      <c r="L26" s="5">
        <v>1</v>
      </c>
      <c r="M26" s="5">
        <v>1</v>
      </c>
      <c r="N26" s="5">
        <v>1</v>
      </c>
      <c r="O26" s="189" t="s">
        <v>57</v>
      </c>
      <c r="P26" s="189" t="s">
        <v>57</v>
      </c>
      <c r="Q26" s="189" t="s">
        <v>57</v>
      </c>
      <c r="R26" s="189" t="s">
        <v>57</v>
      </c>
      <c r="S26" s="189" t="s">
        <v>57</v>
      </c>
      <c r="T26" s="189" t="s">
        <v>57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9">
        <v>0</v>
      </c>
      <c r="AI26" s="9">
        <v>0</v>
      </c>
      <c r="AJ26" s="7">
        <v>1</v>
      </c>
      <c r="AK26" s="7">
        <v>1</v>
      </c>
      <c r="AL26" s="7">
        <v>1</v>
      </c>
      <c r="AM26" s="9">
        <v>0</v>
      </c>
      <c r="AN26" s="7">
        <v>1</v>
      </c>
      <c r="AO26" s="7">
        <v>1</v>
      </c>
      <c r="AP26" s="9">
        <v>0</v>
      </c>
      <c r="AQ26" s="7">
        <v>1</v>
      </c>
      <c r="AR26" s="189" t="s">
        <v>57</v>
      </c>
      <c r="AS26" s="189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">
        <v>0</v>
      </c>
      <c r="BG26" s="7">
        <v>1</v>
      </c>
      <c r="BH26" s="9">
        <v>0</v>
      </c>
      <c r="BI26" s="9">
        <v>0</v>
      </c>
      <c r="BJ26" s="9">
        <v>0</v>
      </c>
      <c r="BK26" s="9">
        <v>0</v>
      </c>
      <c r="BL26" s="67" t="s">
        <v>57</v>
      </c>
      <c r="BM26" s="67" t="s">
        <v>57</v>
      </c>
      <c r="BN26" s="67" t="s">
        <v>57</v>
      </c>
      <c r="BO26" s="7">
        <v>1</v>
      </c>
      <c r="BP26" s="7">
        <v>1</v>
      </c>
      <c r="BQ26" s="7">
        <v>1</v>
      </c>
      <c r="BR26" s="7">
        <v>1</v>
      </c>
      <c r="BS26" s="9">
        <v>0</v>
      </c>
      <c r="BT26" s="9">
        <v>0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67" t="s">
        <v>57</v>
      </c>
      <c r="CP26" s="67" t="s">
        <v>57</v>
      </c>
      <c r="CQ26" s="9">
        <v>0</v>
      </c>
      <c r="CR26" s="9">
        <v>0</v>
      </c>
      <c r="CS26" s="9">
        <v>0</v>
      </c>
      <c r="CT26" s="7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7">
        <v>1</v>
      </c>
      <c r="DC26" s="67" t="s">
        <v>57</v>
      </c>
      <c r="DD26" s="185" t="s">
        <v>57</v>
      </c>
      <c r="DE26" s="7">
        <v>1</v>
      </c>
      <c r="DF26" s="7">
        <v>1</v>
      </c>
      <c r="DG26" s="9">
        <v>0</v>
      </c>
      <c r="DH26" s="7">
        <v>1</v>
      </c>
      <c r="DI26" s="9">
        <v>0</v>
      </c>
      <c r="DJ26" s="9">
        <v>0</v>
      </c>
      <c r="DK26" s="9">
        <v>0</v>
      </c>
      <c r="DL26" s="7">
        <v>1</v>
      </c>
      <c r="DM26" s="9">
        <v>0</v>
      </c>
      <c r="DN26" s="9">
        <v>0</v>
      </c>
      <c r="DO26" s="9">
        <v>0</v>
      </c>
      <c r="DP26" s="7">
        <v>1</v>
      </c>
      <c r="DQ26" s="7">
        <v>1</v>
      </c>
      <c r="DR26" s="7">
        <v>1</v>
      </c>
      <c r="DS26" s="9">
        <v>0</v>
      </c>
      <c r="DT26" s="9">
        <v>0</v>
      </c>
      <c r="DU26" s="9">
        <v>0</v>
      </c>
      <c r="DV26" s="9">
        <v>0</v>
      </c>
      <c r="DW26" s="7">
        <v>1</v>
      </c>
      <c r="DX26" s="7">
        <v>1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7">
        <v>1</v>
      </c>
      <c r="EE26" s="9">
        <v>0</v>
      </c>
      <c r="EF26" s="185" t="s">
        <v>57</v>
      </c>
      <c r="EG26" s="185" t="s">
        <v>57</v>
      </c>
      <c r="EH26" s="185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7">
        <v>1</v>
      </c>
      <c r="EO26" s="9">
        <v>0</v>
      </c>
      <c r="EP26" s="7">
        <v>1</v>
      </c>
      <c r="EQ26" s="7">
        <v>1</v>
      </c>
      <c r="ER26" s="7">
        <v>1</v>
      </c>
      <c r="ES26" s="7">
        <v>1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36">
        <f t="shared" si="0"/>
        <v>49</v>
      </c>
      <c r="FD26" s="210">
        <f t="shared" si="2"/>
        <v>0.49</v>
      </c>
      <c r="FE26" s="101">
        <f t="shared" si="3"/>
        <v>29</v>
      </c>
      <c r="FF26" s="196"/>
      <c r="FG26" s="81">
        <v>0</v>
      </c>
      <c r="FH26" s="79">
        <v>1529877.1927656301</v>
      </c>
      <c r="FI26" s="207" t="s">
        <v>197</v>
      </c>
      <c r="FJ26" s="202">
        <v>1736096000</v>
      </c>
      <c r="FK26" s="202">
        <v>21090.617255716352</v>
      </c>
      <c r="FL26" s="202">
        <v>2999676319</v>
      </c>
      <c r="FM26" s="202">
        <v>17769493135</v>
      </c>
      <c r="FN26" s="196"/>
      <c r="FO26" s="196"/>
    </row>
    <row r="27" spans="1:171" s="205" customFormat="1">
      <c r="A27" s="192" t="s">
        <v>180</v>
      </c>
      <c r="B27" s="129" t="s">
        <v>25</v>
      </c>
      <c r="C27" s="4">
        <v>1</v>
      </c>
      <c r="D27" s="4">
        <v>1</v>
      </c>
      <c r="E27" s="127">
        <v>34039039878</v>
      </c>
      <c r="F27" s="127">
        <v>34039039878</v>
      </c>
      <c r="G27" s="127">
        <f t="shared" si="1"/>
        <v>0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189" t="s">
        <v>57</v>
      </c>
      <c r="P27" s="189" t="s">
        <v>57</v>
      </c>
      <c r="Q27" s="189" t="s">
        <v>57</v>
      </c>
      <c r="R27" s="189" t="s">
        <v>57</v>
      </c>
      <c r="S27" s="189" t="s">
        <v>57</v>
      </c>
      <c r="T27" s="189" t="s">
        <v>57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189" t="s">
        <v>57</v>
      </c>
      <c r="AS27" s="189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9">
        <v>0</v>
      </c>
      <c r="BG27" s="7">
        <v>1</v>
      </c>
      <c r="BH27" s="7">
        <v>1</v>
      </c>
      <c r="BI27" s="9">
        <v>0</v>
      </c>
      <c r="BJ27" s="7">
        <v>1</v>
      </c>
      <c r="BK27" s="9">
        <v>0</v>
      </c>
      <c r="BL27" s="67" t="s">
        <v>57</v>
      </c>
      <c r="BM27" s="67" t="s">
        <v>57</v>
      </c>
      <c r="BN27" s="67" t="s">
        <v>57</v>
      </c>
      <c r="BO27" s="7">
        <v>1</v>
      </c>
      <c r="BP27" s="7">
        <v>1</v>
      </c>
      <c r="BQ27" s="7">
        <v>1</v>
      </c>
      <c r="BR27" s="7">
        <v>1</v>
      </c>
      <c r="BS27" s="7">
        <v>1</v>
      </c>
      <c r="BT27" s="9">
        <v>0</v>
      </c>
      <c r="BU27" s="7">
        <v>1</v>
      </c>
      <c r="BV27" s="7">
        <v>1</v>
      </c>
      <c r="BW27" s="7">
        <v>1</v>
      </c>
      <c r="BX27" s="7">
        <v>1</v>
      </c>
      <c r="BY27" s="9">
        <v>0</v>
      </c>
      <c r="BZ27" s="7">
        <v>1</v>
      </c>
      <c r="CA27" s="7">
        <v>1</v>
      </c>
      <c r="CB27" s="185" t="s">
        <v>57</v>
      </c>
      <c r="CC27" s="7">
        <v>1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67" t="s">
        <v>57</v>
      </c>
      <c r="CP27" s="67" t="s">
        <v>57</v>
      </c>
      <c r="CQ27" s="9">
        <v>0</v>
      </c>
      <c r="CR27" s="9">
        <v>0</v>
      </c>
      <c r="CS27" s="9">
        <v>0</v>
      </c>
      <c r="CT27" s="7">
        <v>1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67" t="s">
        <v>57</v>
      </c>
      <c r="DD27" s="185" t="s">
        <v>57</v>
      </c>
      <c r="DE27" s="7">
        <v>1</v>
      </c>
      <c r="DF27" s="7">
        <v>1</v>
      </c>
      <c r="DG27" s="7">
        <v>1</v>
      </c>
      <c r="DH27" s="7">
        <v>1</v>
      </c>
      <c r="DI27" s="9">
        <v>0</v>
      </c>
      <c r="DJ27" s="7">
        <v>1</v>
      </c>
      <c r="DK27" s="9">
        <v>0</v>
      </c>
      <c r="DL27" s="7">
        <v>1</v>
      </c>
      <c r="DM27" s="9">
        <v>0</v>
      </c>
      <c r="DN27" s="7">
        <v>1</v>
      </c>
      <c r="DO27" s="9">
        <v>0</v>
      </c>
      <c r="DP27" s="7">
        <v>1</v>
      </c>
      <c r="DQ27" s="9">
        <v>0</v>
      </c>
      <c r="DR27" s="9">
        <v>0</v>
      </c>
      <c r="DS27" s="9">
        <v>0</v>
      </c>
      <c r="DT27" s="9">
        <v>0</v>
      </c>
      <c r="DU27" s="7">
        <v>1</v>
      </c>
      <c r="DV27" s="9">
        <v>0</v>
      </c>
      <c r="DW27" s="7">
        <v>1</v>
      </c>
      <c r="DX27" s="7">
        <v>1</v>
      </c>
      <c r="DY27" s="7">
        <v>1</v>
      </c>
      <c r="DZ27" s="9">
        <v>0</v>
      </c>
      <c r="EA27" s="9">
        <v>0</v>
      </c>
      <c r="EB27" s="9">
        <v>0</v>
      </c>
      <c r="EC27" s="7">
        <v>1</v>
      </c>
      <c r="ED27" s="7">
        <v>1</v>
      </c>
      <c r="EE27" s="9">
        <v>0</v>
      </c>
      <c r="EF27" s="185" t="s">
        <v>57</v>
      </c>
      <c r="EG27" s="185" t="s">
        <v>57</v>
      </c>
      <c r="EH27" s="185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7">
        <v>1</v>
      </c>
      <c r="EO27" s="7">
        <v>1</v>
      </c>
      <c r="EP27" s="7">
        <v>1</v>
      </c>
      <c r="EQ27" s="9">
        <v>0</v>
      </c>
      <c r="ER27" s="9">
        <v>0</v>
      </c>
      <c r="ES27" s="9">
        <v>0</v>
      </c>
      <c r="ET27" s="7">
        <v>1</v>
      </c>
      <c r="EU27" s="9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36">
        <f t="shared" si="0"/>
        <v>56</v>
      </c>
      <c r="FD27" s="210">
        <f t="shared" si="2"/>
        <v>0.56000000000000005</v>
      </c>
      <c r="FE27" s="101">
        <f t="shared" si="3"/>
        <v>25</v>
      </c>
      <c r="FF27" s="196"/>
      <c r="FG27" s="81">
        <v>0</v>
      </c>
      <c r="FH27" s="79">
        <v>2728207.6436502798</v>
      </c>
      <c r="FI27" s="202">
        <v>6568737002</v>
      </c>
      <c r="FJ27" s="202">
        <v>588602528</v>
      </c>
      <c r="FK27" s="202">
        <v>4364.9873091067402</v>
      </c>
      <c r="FL27" s="202">
        <v>2484960904</v>
      </c>
      <c r="FM27" s="202">
        <v>31554078973</v>
      </c>
      <c r="FN27" s="196"/>
      <c r="FO27" s="196"/>
    </row>
    <row r="28" spans="1:171" s="205" customFormat="1">
      <c r="A28" s="192" t="s">
        <v>181</v>
      </c>
      <c r="B28" s="129" t="s">
        <v>26</v>
      </c>
      <c r="C28" s="4">
        <v>1</v>
      </c>
      <c r="D28" s="4">
        <v>1</v>
      </c>
      <c r="E28" s="127">
        <v>39637098058</v>
      </c>
      <c r="F28" s="127">
        <v>39637098058</v>
      </c>
      <c r="G28" s="127">
        <f t="shared" si="1"/>
        <v>0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189" t="s">
        <v>57</v>
      </c>
      <c r="P28" s="189" t="s">
        <v>57</v>
      </c>
      <c r="Q28" s="189" t="s">
        <v>57</v>
      </c>
      <c r="R28" s="189" t="s">
        <v>57</v>
      </c>
      <c r="S28" s="189" t="s">
        <v>57</v>
      </c>
      <c r="T28" s="189" t="s">
        <v>57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9">
        <v>0</v>
      </c>
      <c r="AN28" s="7">
        <v>1</v>
      </c>
      <c r="AO28" s="7">
        <v>1</v>
      </c>
      <c r="AP28" s="7">
        <v>1</v>
      </c>
      <c r="AQ28" s="7">
        <v>1</v>
      </c>
      <c r="AR28" s="189" t="s">
        <v>57</v>
      </c>
      <c r="AS28" s="189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9">
        <v>0</v>
      </c>
      <c r="BG28" s="7">
        <v>1</v>
      </c>
      <c r="BH28" s="7">
        <v>1</v>
      </c>
      <c r="BI28" s="7">
        <v>1</v>
      </c>
      <c r="BJ28" s="7">
        <v>1</v>
      </c>
      <c r="BK28" s="7">
        <v>1</v>
      </c>
      <c r="BL28" s="67" t="s">
        <v>57</v>
      </c>
      <c r="BM28" s="67" t="s">
        <v>57</v>
      </c>
      <c r="BN28" s="67" t="s">
        <v>57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185" t="s">
        <v>57</v>
      </c>
      <c r="CC28" s="7">
        <v>1</v>
      </c>
      <c r="CD28" s="7">
        <v>1</v>
      </c>
      <c r="CE28" s="7">
        <v>1</v>
      </c>
      <c r="CF28" s="9">
        <v>0</v>
      </c>
      <c r="CG28" s="7">
        <v>1</v>
      </c>
      <c r="CH28" s="7">
        <v>1</v>
      </c>
      <c r="CI28" s="7">
        <v>1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67" t="s">
        <v>57</v>
      </c>
      <c r="CP28" s="67" t="s">
        <v>57</v>
      </c>
      <c r="CQ28" s="9">
        <v>0</v>
      </c>
      <c r="CR28" s="9">
        <v>0</v>
      </c>
      <c r="CS28" s="9">
        <v>0</v>
      </c>
      <c r="CT28" s="7">
        <v>1</v>
      </c>
      <c r="CU28" s="7">
        <v>1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67" t="s">
        <v>57</v>
      </c>
      <c r="DD28" s="185" t="s">
        <v>57</v>
      </c>
      <c r="DE28" s="7">
        <v>1</v>
      </c>
      <c r="DF28" s="7">
        <v>1</v>
      </c>
      <c r="DG28" s="7">
        <v>1</v>
      </c>
      <c r="DH28" s="7">
        <v>1</v>
      </c>
      <c r="DI28" s="9">
        <v>0</v>
      </c>
      <c r="DJ28" s="7">
        <v>1</v>
      </c>
      <c r="DK28" s="7">
        <v>1</v>
      </c>
      <c r="DL28" s="7">
        <v>1</v>
      </c>
      <c r="DM28" s="7">
        <v>1</v>
      </c>
      <c r="DN28" s="7">
        <v>1</v>
      </c>
      <c r="DO28" s="9">
        <v>0</v>
      </c>
      <c r="DP28" s="7">
        <v>1</v>
      </c>
      <c r="DQ28" s="9">
        <v>0</v>
      </c>
      <c r="DR28" s="7">
        <v>1</v>
      </c>
      <c r="DS28" s="7">
        <v>1</v>
      </c>
      <c r="DT28" s="7">
        <v>1</v>
      </c>
      <c r="DU28" s="7">
        <v>1</v>
      </c>
      <c r="DV28" s="9">
        <v>0</v>
      </c>
      <c r="DW28" s="7">
        <v>1</v>
      </c>
      <c r="DX28" s="7">
        <v>1</v>
      </c>
      <c r="DY28" s="9">
        <v>0</v>
      </c>
      <c r="DZ28" s="9">
        <v>0</v>
      </c>
      <c r="EA28" s="9">
        <v>0</v>
      </c>
      <c r="EB28" s="9">
        <v>0</v>
      </c>
      <c r="EC28" s="7">
        <v>1</v>
      </c>
      <c r="ED28" s="7">
        <v>1</v>
      </c>
      <c r="EE28" s="9">
        <v>0</v>
      </c>
      <c r="EF28" s="185" t="s">
        <v>57</v>
      </c>
      <c r="EG28" s="185" t="s">
        <v>57</v>
      </c>
      <c r="EH28" s="185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7">
        <v>1</v>
      </c>
      <c r="EO28" s="7">
        <v>1</v>
      </c>
      <c r="EP28" s="7">
        <v>1</v>
      </c>
      <c r="EQ28" s="9">
        <v>0</v>
      </c>
      <c r="ER28" s="7">
        <v>1</v>
      </c>
      <c r="ES28" s="7">
        <v>1</v>
      </c>
      <c r="ET28" s="7">
        <v>1</v>
      </c>
      <c r="EU28" s="9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36">
        <f t="shared" si="0"/>
        <v>71</v>
      </c>
      <c r="FD28" s="210">
        <f t="shared" si="2"/>
        <v>0.71</v>
      </c>
      <c r="FE28" s="101">
        <f t="shared" si="3"/>
        <v>8</v>
      </c>
      <c r="FF28" s="196"/>
      <c r="FG28" s="81">
        <v>0</v>
      </c>
      <c r="FH28" s="79">
        <v>2958690.7415419598</v>
      </c>
      <c r="FI28" s="202">
        <v>5938036482</v>
      </c>
      <c r="FJ28" s="202">
        <v>442203193</v>
      </c>
      <c r="FK28" s="202">
        <v>6822.8523840627349</v>
      </c>
      <c r="FL28" s="202">
        <v>3952960167</v>
      </c>
      <c r="FM28" s="202">
        <v>35684137891</v>
      </c>
      <c r="FN28" s="196"/>
      <c r="FO28" s="196"/>
    </row>
    <row r="29" spans="1:171" s="205" customFormat="1">
      <c r="A29" s="192" t="s">
        <v>182</v>
      </c>
      <c r="B29" s="129" t="s">
        <v>27</v>
      </c>
      <c r="C29" s="4">
        <v>1</v>
      </c>
      <c r="D29" s="4">
        <v>1</v>
      </c>
      <c r="E29" s="127">
        <v>46442887921</v>
      </c>
      <c r="F29" s="127">
        <v>46442887921</v>
      </c>
      <c r="G29" s="127">
        <f t="shared" si="1"/>
        <v>0</v>
      </c>
      <c r="H29" s="5">
        <v>1</v>
      </c>
      <c r="I29" s="5">
        <v>1</v>
      </c>
      <c r="J29" s="6">
        <v>0</v>
      </c>
      <c r="K29" s="5">
        <v>1</v>
      </c>
      <c r="L29" s="5">
        <v>1</v>
      </c>
      <c r="M29" s="5">
        <v>1</v>
      </c>
      <c r="N29" s="5">
        <v>1</v>
      </c>
      <c r="O29" s="189" t="s">
        <v>57</v>
      </c>
      <c r="P29" s="189" t="s">
        <v>57</v>
      </c>
      <c r="Q29" s="189" t="s">
        <v>57</v>
      </c>
      <c r="R29" s="189" t="s">
        <v>57</v>
      </c>
      <c r="S29" s="189" t="s">
        <v>57</v>
      </c>
      <c r="T29" s="189" t="s">
        <v>57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189" t="s">
        <v>57</v>
      </c>
      <c r="AS29" s="189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7">
        <v>1</v>
      </c>
      <c r="BG29" s="7">
        <v>1</v>
      </c>
      <c r="BH29" s="7">
        <v>1</v>
      </c>
      <c r="BI29" s="7">
        <v>1</v>
      </c>
      <c r="BJ29" s="7">
        <v>1</v>
      </c>
      <c r="BK29" s="7">
        <v>1</v>
      </c>
      <c r="BL29" s="67" t="s">
        <v>57</v>
      </c>
      <c r="BM29" s="67" t="s">
        <v>57</v>
      </c>
      <c r="BN29" s="67" t="s">
        <v>57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1</v>
      </c>
      <c r="BV29" s="7">
        <v>1</v>
      </c>
      <c r="BW29" s="7">
        <v>1</v>
      </c>
      <c r="BX29" s="7">
        <v>1</v>
      </c>
      <c r="BY29" s="7">
        <v>1</v>
      </c>
      <c r="BZ29" s="7">
        <v>1</v>
      </c>
      <c r="CA29" s="7">
        <v>1</v>
      </c>
      <c r="CB29" s="185" t="s">
        <v>57</v>
      </c>
      <c r="CC29" s="7">
        <v>1</v>
      </c>
      <c r="CD29" s="7">
        <v>1</v>
      </c>
      <c r="CE29" s="7">
        <v>1</v>
      </c>
      <c r="CF29" s="7">
        <v>1</v>
      </c>
      <c r="CG29" s="7">
        <v>1</v>
      </c>
      <c r="CH29" s="9">
        <v>0</v>
      </c>
      <c r="CI29" s="7">
        <v>1</v>
      </c>
      <c r="CJ29" s="7">
        <v>1</v>
      </c>
      <c r="CK29" s="7">
        <v>1</v>
      </c>
      <c r="CL29" s="7">
        <v>1</v>
      </c>
      <c r="CM29" s="7">
        <v>1</v>
      </c>
      <c r="CN29" s="9">
        <v>0</v>
      </c>
      <c r="CO29" s="67" t="s">
        <v>57</v>
      </c>
      <c r="CP29" s="67" t="s">
        <v>57</v>
      </c>
      <c r="CQ29" s="7">
        <v>1</v>
      </c>
      <c r="CR29" s="7">
        <v>1</v>
      </c>
      <c r="CS29" s="9">
        <v>0</v>
      </c>
      <c r="CT29" s="7">
        <v>1</v>
      </c>
      <c r="CU29" s="7">
        <v>1</v>
      </c>
      <c r="CV29" s="9">
        <v>0</v>
      </c>
      <c r="CW29" s="9">
        <v>0</v>
      </c>
      <c r="CX29" s="7">
        <v>1</v>
      </c>
      <c r="CY29" s="7">
        <v>1</v>
      </c>
      <c r="CZ29" s="9">
        <v>0</v>
      </c>
      <c r="DA29" s="7">
        <v>1</v>
      </c>
      <c r="DB29" s="7">
        <v>1</v>
      </c>
      <c r="DC29" s="67" t="s">
        <v>57</v>
      </c>
      <c r="DD29" s="185" t="s">
        <v>57</v>
      </c>
      <c r="DE29" s="7">
        <v>1</v>
      </c>
      <c r="DF29" s="7">
        <v>1</v>
      </c>
      <c r="DG29" s="7">
        <v>1</v>
      </c>
      <c r="DH29" s="7">
        <v>1</v>
      </c>
      <c r="DI29" s="7">
        <v>1</v>
      </c>
      <c r="DJ29" s="7">
        <v>1</v>
      </c>
      <c r="DK29" s="7">
        <v>1</v>
      </c>
      <c r="DL29" s="7">
        <v>1</v>
      </c>
      <c r="DM29" s="7">
        <v>1</v>
      </c>
      <c r="DN29" s="7">
        <v>1</v>
      </c>
      <c r="DO29" s="9">
        <v>0</v>
      </c>
      <c r="DP29" s="7">
        <v>1</v>
      </c>
      <c r="DQ29" s="7">
        <v>1</v>
      </c>
      <c r="DR29" s="7">
        <v>1</v>
      </c>
      <c r="DS29" s="7">
        <v>1</v>
      </c>
      <c r="DT29" s="7">
        <v>1</v>
      </c>
      <c r="DU29" s="7">
        <v>1</v>
      </c>
      <c r="DV29" s="9">
        <v>0</v>
      </c>
      <c r="DW29" s="7">
        <v>1</v>
      </c>
      <c r="DX29" s="7">
        <v>1</v>
      </c>
      <c r="DY29" s="7">
        <v>1</v>
      </c>
      <c r="DZ29" s="9">
        <v>0</v>
      </c>
      <c r="EA29" s="7">
        <v>1</v>
      </c>
      <c r="EB29" s="7">
        <v>1</v>
      </c>
      <c r="EC29" s="9">
        <v>0</v>
      </c>
      <c r="ED29" s="7">
        <v>1</v>
      </c>
      <c r="EE29" s="7">
        <v>1</v>
      </c>
      <c r="EF29" s="185" t="s">
        <v>57</v>
      </c>
      <c r="EG29" s="185" t="s">
        <v>57</v>
      </c>
      <c r="EH29" s="185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7">
        <v>1</v>
      </c>
      <c r="EO29" s="9">
        <v>0</v>
      </c>
      <c r="EP29" s="7">
        <v>1</v>
      </c>
      <c r="EQ29" s="7">
        <v>1</v>
      </c>
      <c r="ER29" s="9">
        <v>0</v>
      </c>
      <c r="ES29" s="7">
        <v>1</v>
      </c>
      <c r="ET29" s="7">
        <v>1</v>
      </c>
      <c r="EU29" s="7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36">
        <f t="shared" si="0"/>
        <v>87</v>
      </c>
      <c r="FD29" s="210">
        <f t="shared" si="2"/>
        <v>0.87</v>
      </c>
      <c r="FE29" s="101">
        <f t="shared" si="3"/>
        <v>4</v>
      </c>
      <c r="FF29" s="196"/>
      <c r="FG29" s="82">
        <v>1</v>
      </c>
      <c r="FH29" s="79">
        <v>2892464.4076600298</v>
      </c>
      <c r="FI29" s="202">
        <v>7277462613</v>
      </c>
      <c r="FJ29" s="202">
        <v>2361704667</v>
      </c>
      <c r="FK29" s="202">
        <v>18892.661728824405</v>
      </c>
      <c r="FL29" s="202">
        <v>5276225687</v>
      </c>
      <c r="FM29" s="202">
        <v>38687222234</v>
      </c>
      <c r="FN29" s="196"/>
      <c r="FO29" s="196"/>
    </row>
    <row r="30" spans="1:171" s="205" customFormat="1">
      <c r="A30" s="192" t="s">
        <v>183</v>
      </c>
      <c r="B30" s="129" t="s">
        <v>28</v>
      </c>
      <c r="C30" s="4">
        <v>1</v>
      </c>
      <c r="D30" s="4">
        <v>1</v>
      </c>
      <c r="E30" s="127">
        <v>39652510513</v>
      </c>
      <c r="F30" s="127">
        <v>39652510513</v>
      </c>
      <c r="G30" s="127">
        <f t="shared" si="1"/>
        <v>0</v>
      </c>
      <c r="H30" s="5">
        <v>1</v>
      </c>
      <c r="I30" s="5">
        <v>1</v>
      </c>
      <c r="J30" s="63">
        <v>1</v>
      </c>
      <c r="K30" s="5">
        <v>1</v>
      </c>
      <c r="L30" s="5">
        <v>1</v>
      </c>
      <c r="M30" s="5">
        <v>1</v>
      </c>
      <c r="N30" s="5">
        <v>1</v>
      </c>
      <c r="O30" s="189" t="s">
        <v>57</v>
      </c>
      <c r="P30" s="189" t="s">
        <v>57</v>
      </c>
      <c r="Q30" s="189" t="s">
        <v>57</v>
      </c>
      <c r="R30" s="189" t="s">
        <v>57</v>
      </c>
      <c r="S30" s="189" t="s">
        <v>57</v>
      </c>
      <c r="T30" s="189" t="s">
        <v>57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4">
        <v>1</v>
      </c>
      <c r="AD30" s="14">
        <v>1</v>
      </c>
      <c r="AE30" s="13">
        <v>0</v>
      </c>
      <c r="AF30" s="13">
        <v>0</v>
      </c>
      <c r="AG30" s="14">
        <v>1</v>
      </c>
      <c r="AH30" s="14">
        <v>1</v>
      </c>
      <c r="AI30" s="14">
        <v>1</v>
      </c>
      <c r="AJ30" s="14">
        <v>1</v>
      </c>
      <c r="AK30" s="14">
        <v>1</v>
      </c>
      <c r="AL30" s="14">
        <v>1</v>
      </c>
      <c r="AM30" s="14">
        <v>1</v>
      </c>
      <c r="AN30" s="14">
        <v>1</v>
      </c>
      <c r="AO30" s="14">
        <v>1</v>
      </c>
      <c r="AP30" s="14">
        <v>1</v>
      </c>
      <c r="AQ30" s="14">
        <v>1</v>
      </c>
      <c r="AR30" s="189" t="s">
        <v>57</v>
      </c>
      <c r="AS30" s="189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3">
        <v>0</v>
      </c>
      <c r="BG30" s="14">
        <v>1</v>
      </c>
      <c r="BH30" s="14">
        <v>1</v>
      </c>
      <c r="BI30" s="14">
        <v>1</v>
      </c>
      <c r="BJ30" s="13">
        <v>0</v>
      </c>
      <c r="BK30" s="14">
        <v>1</v>
      </c>
      <c r="BL30" s="67" t="s">
        <v>57</v>
      </c>
      <c r="BM30" s="67" t="s">
        <v>57</v>
      </c>
      <c r="BN30" s="67" t="s">
        <v>57</v>
      </c>
      <c r="BO30" s="14">
        <v>1</v>
      </c>
      <c r="BP30" s="14">
        <v>1</v>
      </c>
      <c r="BQ30" s="14">
        <v>1</v>
      </c>
      <c r="BR30" s="14">
        <v>1</v>
      </c>
      <c r="BS30" s="14">
        <v>1</v>
      </c>
      <c r="BT30" s="14">
        <v>1</v>
      </c>
      <c r="BU30" s="14">
        <v>1</v>
      </c>
      <c r="BV30" s="14">
        <v>1</v>
      </c>
      <c r="BW30" s="14">
        <v>1</v>
      </c>
      <c r="BX30" s="14">
        <v>1</v>
      </c>
      <c r="BY30" s="14">
        <v>1</v>
      </c>
      <c r="BZ30" s="14">
        <v>1</v>
      </c>
      <c r="CA30" s="14">
        <v>1</v>
      </c>
      <c r="CB30" s="185" t="s">
        <v>57</v>
      </c>
      <c r="CC30" s="14">
        <v>1</v>
      </c>
      <c r="CD30" s="13">
        <v>0</v>
      </c>
      <c r="CE30" s="13">
        <v>0</v>
      </c>
      <c r="CF30" s="14">
        <v>1</v>
      </c>
      <c r="CG30" s="14">
        <v>1</v>
      </c>
      <c r="CH30" s="14">
        <v>1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4">
        <v>1</v>
      </c>
      <c r="CO30" s="67" t="s">
        <v>57</v>
      </c>
      <c r="CP30" s="67" t="s">
        <v>57</v>
      </c>
      <c r="CQ30" s="13">
        <v>0</v>
      </c>
      <c r="CR30" s="13">
        <v>0</v>
      </c>
      <c r="CS30" s="13">
        <v>0</v>
      </c>
      <c r="CT30" s="14">
        <v>1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4">
        <v>1</v>
      </c>
      <c r="DC30" s="67" t="s">
        <v>57</v>
      </c>
      <c r="DD30" s="185" t="s">
        <v>57</v>
      </c>
      <c r="DE30" s="14">
        <v>1</v>
      </c>
      <c r="DF30" s="14">
        <v>1</v>
      </c>
      <c r="DG30" s="14">
        <v>1</v>
      </c>
      <c r="DH30" s="14">
        <v>1</v>
      </c>
      <c r="DI30" s="13">
        <v>0</v>
      </c>
      <c r="DJ30" s="13">
        <v>0</v>
      </c>
      <c r="DK30" s="13">
        <v>0</v>
      </c>
      <c r="DL30" s="14">
        <v>1</v>
      </c>
      <c r="DM30" s="14">
        <v>1</v>
      </c>
      <c r="DN30" s="13">
        <v>0</v>
      </c>
      <c r="DO30" s="13">
        <v>0</v>
      </c>
      <c r="DP30" s="14">
        <v>1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4">
        <v>1</v>
      </c>
      <c r="DY30" s="14">
        <v>1</v>
      </c>
      <c r="DZ30" s="13">
        <v>0</v>
      </c>
      <c r="EA30" s="14">
        <v>1</v>
      </c>
      <c r="EB30" s="14">
        <v>1</v>
      </c>
      <c r="EC30" s="14">
        <v>1</v>
      </c>
      <c r="ED30" s="14">
        <v>1</v>
      </c>
      <c r="EE30" s="14">
        <v>1</v>
      </c>
      <c r="EF30" s="185" t="s">
        <v>57</v>
      </c>
      <c r="EG30" s="185" t="s">
        <v>57</v>
      </c>
      <c r="EH30" s="185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4">
        <v>1</v>
      </c>
      <c r="EO30" s="14">
        <v>1</v>
      </c>
      <c r="EP30" s="14">
        <v>1</v>
      </c>
      <c r="EQ30" s="13">
        <v>0</v>
      </c>
      <c r="ER30" s="13">
        <v>0</v>
      </c>
      <c r="ES30" s="14">
        <v>1</v>
      </c>
      <c r="ET30" s="14">
        <v>1</v>
      </c>
      <c r="EU30" s="13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36">
        <f t="shared" si="0"/>
        <v>63</v>
      </c>
      <c r="FD30" s="210">
        <f t="shared" si="2"/>
        <v>0.63</v>
      </c>
      <c r="FE30" s="101">
        <f t="shared" si="3"/>
        <v>14</v>
      </c>
      <c r="FF30" s="196"/>
      <c r="FG30" s="82">
        <v>1</v>
      </c>
      <c r="FH30" s="79">
        <v>2359443.6571973902</v>
      </c>
      <c r="FI30" s="202">
        <v>16452577338</v>
      </c>
      <c r="FJ30" s="202">
        <v>925355459</v>
      </c>
      <c r="FK30" s="202">
        <v>4676.8288729505157</v>
      </c>
      <c r="FL30" s="202">
        <v>3032145107</v>
      </c>
      <c r="FM30" s="202">
        <v>36620365406</v>
      </c>
      <c r="FN30" s="196"/>
      <c r="FO30" s="196"/>
    </row>
    <row r="31" spans="1:171" s="205" customFormat="1">
      <c r="A31" s="192" t="s">
        <v>184</v>
      </c>
      <c r="B31" s="129" t="s">
        <v>29</v>
      </c>
      <c r="C31" s="4">
        <v>1</v>
      </c>
      <c r="D31" s="4">
        <v>1</v>
      </c>
      <c r="E31" s="127">
        <v>37108897000</v>
      </c>
      <c r="F31" s="127">
        <v>37108897000</v>
      </c>
      <c r="G31" s="127">
        <f t="shared" si="1"/>
        <v>0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189" t="s">
        <v>57</v>
      </c>
      <c r="P31" s="189" t="s">
        <v>57</v>
      </c>
      <c r="Q31" s="189" t="s">
        <v>57</v>
      </c>
      <c r="R31" s="189" t="s">
        <v>57</v>
      </c>
      <c r="S31" s="189" t="s">
        <v>57</v>
      </c>
      <c r="T31" s="189" t="s">
        <v>57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1</v>
      </c>
      <c r="AO31" s="7">
        <v>1</v>
      </c>
      <c r="AP31" s="7">
        <v>1</v>
      </c>
      <c r="AQ31" s="7">
        <v>1</v>
      </c>
      <c r="AR31" s="189" t="s">
        <v>57</v>
      </c>
      <c r="AS31" s="189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9">
        <v>0</v>
      </c>
      <c r="BG31" s="7">
        <v>1</v>
      </c>
      <c r="BH31" s="7">
        <v>1</v>
      </c>
      <c r="BI31" s="7">
        <v>1</v>
      </c>
      <c r="BJ31" s="9">
        <v>0</v>
      </c>
      <c r="BK31" s="9">
        <v>0</v>
      </c>
      <c r="BL31" s="67" t="s">
        <v>57</v>
      </c>
      <c r="BM31" s="67" t="s">
        <v>57</v>
      </c>
      <c r="BN31" s="67" t="s">
        <v>57</v>
      </c>
      <c r="BO31" s="7">
        <v>1</v>
      </c>
      <c r="BP31" s="7">
        <v>1</v>
      </c>
      <c r="BQ31" s="7">
        <v>1</v>
      </c>
      <c r="BR31" s="7">
        <v>1</v>
      </c>
      <c r="BS31" s="7">
        <v>1</v>
      </c>
      <c r="BT31" s="7">
        <v>1</v>
      </c>
      <c r="BU31" s="7">
        <v>1</v>
      </c>
      <c r="BV31" s="7">
        <v>1</v>
      </c>
      <c r="BW31" s="7">
        <v>1</v>
      </c>
      <c r="BX31" s="7">
        <v>1</v>
      </c>
      <c r="BY31" s="9">
        <v>0</v>
      </c>
      <c r="BZ31" s="7">
        <v>1</v>
      </c>
      <c r="CA31" s="7">
        <v>1</v>
      </c>
      <c r="CB31" s="185" t="s">
        <v>57</v>
      </c>
      <c r="CC31" s="9">
        <v>0</v>
      </c>
      <c r="CD31" s="9">
        <v>0</v>
      </c>
      <c r="CE31" s="7">
        <v>1</v>
      </c>
      <c r="CF31" s="9">
        <v>0</v>
      </c>
      <c r="CG31" s="7">
        <v>1</v>
      </c>
      <c r="CH31" s="9">
        <v>0</v>
      </c>
      <c r="CI31" s="7">
        <v>1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67" t="s">
        <v>57</v>
      </c>
      <c r="CP31" s="67" t="s">
        <v>57</v>
      </c>
      <c r="CQ31" s="7">
        <v>1</v>
      </c>
      <c r="CR31" s="9">
        <v>0</v>
      </c>
      <c r="CS31" s="9">
        <v>0</v>
      </c>
      <c r="CT31" s="7">
        <v>1</v>
      </c>
      <c r="CU31" s="7">
        <v>1</v>
      </c>
      <c r="CV31" s="9">
        <v>0</v>
      </c>
      <c r="CW31" s="9">
        <v>0</v>
      </c>
      <c r="CX31" s="9">
        <v>0</v>
      </c>
      <c r="CY31" s="9">
        <v>0</v>
      </c>
      <c r="CZ31" s="7">
        <v>1</v>
      </c>
      <c r="DA31" s="9">
        <v>0</v>
      </c>
      <c r="DB31" s="9">
        <v>0</v>
      </c>
      <c r="DC31" s="67" t="s">
        <v>57</v>
      </c>
      <c r="DD31" s="185" t="s">
        <v>57</v>
      </c>
      <c r="DE31" s="7">
        <v>1</v>
      </c>
      <c r="DF31" s="7">
        <v>1</v>
      </c>
      <c r="DG31" s="9">
        <v>0</v>
      </c>
      <c r="DH31" s="7">
        <v>1</v>
      </c>
      <c r="DI31" s="9">
        <v>0</v>
      </c>
      <c r="DJ31" s="9">
        <v>0</v>
      </c>
      <c r="DK31" s="9">
        <v>0</v>
      </c>
      <c r="DL31" s="7">
        <v>1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7">
        <v>1</v>
      </c>
      <c r="DS31" s="7">
        <v>1</v>
      </c>
      <c r="DT31" s="7">
        <v>1</v>
      </c>
      <c r="DU31" s="9">
        <v>0</v>
      </c>
      <c r="DV31" s="9">
        <v>0</v>
      </c>
      <c r="DW31" s="9">
        <v>0</v>
      </c>
      <c r="DX31" s="7">
        <v>1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185" t="s">
        <v>57</v>
      </c>
      <c r="EG31" s="185" t="s">
        <v>57</v>
      </c>
      <c r="EH31" s="185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9">
        <v>0</v>
      </c>
      <c r="EO31" s="9">
        <v>0</v>
      </c>
      <c r="EP31" s="7">
        <v>1</v>
      </c>
      <c r="EQ31" s="9">
        <v>0</v>
      </c>
      <c r="ER31" s="7">
        <v>1</v>
      </c>
      <c r="ES31" s="7">
        <v>1</v>
      </c>
      <c r="ET31" s="7">
        <v>1</v>
      </c>
      <c r="EU31" s="7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36">
        <f t="shared" si="0"/>
        <v>57</v>
      </c>
      <c r="FD31" s="210">
        <f t="shared" si="2"/>
        <v>0.56999999999999995</v>
      </c>
      <c r="FE31" s="101">
        <f t="shared" si="3"/>
        <v>23</v>
      </c>
      <c r="FF31" s="196"/>
      <c r="FG31" s="81">
        <v>0</v>
      </c>
      <c r="FH31" s="79">
        <v>3502720.5251300801</v>
      </c>
      <c r="FI31" s="202">
        <v>15493308000</v>
      </c>
      <c r="FJ31" s="202">
        <v>1157900000</v>
      </c>
      <c r="FK31" s="202">
        <v>12080.584222389476</v>
      </c>
      <c r="FL31" s="202">
        <v>5000993000</v>
      </c>
      <c r="FM31" s="202">
        <v>31828004000</v>
      </c>
      <c r="FN31" s="196"/>
      <c r="FO31" s="196"/>
    </row>
    <row r="32" spans="1:171" s="205" customFormat="1">
      <c r="A32" s="192" t="s">
        <v>185</v>
      </c>
      <c r="B32" s="129" t="s">
        <v>30</v>
      </c>
      <c r="C32" s="4">
        <v>1</v>
      </c>
      <c r="D32" s="4">
        <v>1</v>
      </c>
      <c r="E32" s="127">
        <v>12242103156.610001</v>
      </c>
      <c r="F32" s="127">
        <v>12242103156.610001</v>
      </c>
      <c r="G32" s="127">
        <f t="shared" si="1"/>
        <v>0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7">
        <v>1</v>
      </c>
      <c r="O32" s="189" t="s">
        <v>57</v>
      </c>
      <c r="P32" s="189" t="s">
        <v>57</v>
      </c>
      <c r="Q32" s="189" t="s">
        <v>57</v>
      </c>
      <c r="R32" s="189" t="s">
        <v>57</v>
      </c>
      <c r="S32" s="189" t="s">
        <v>57</v>
      </c>
      <c r="T32" s="189" t="s">
        <v>57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1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  <c r="AR32" s="189" t="s">
        <v>57</v>
      </c>
      <c r="AS32" s="189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7">
        <v>1</v>
      </c>
      <c r="BG32" s="7">
        <v>1</v>
      </c>
      <c r="BH32" s="7">
        <v>1</v>
      </c>
      <c r="BI32" s="7">
        <v>1</v>
      </c>
      <c r="BJ32" s="7">
        <v>1</v>
      </c>
      <c r="BK32" s="7">
        <v>1</v>
      </c>
      <c r="BL32" s="67" t="s">
        <v>57</v>
      </c>
      <c r="BM32" s="67" t="s">
        <v>57</v>
      </c>
      <c r="BN32" s="67" t="s">
        <v>57</v>
      </c>
      <c r="BO32" s="7">
        <v>1</v>
      </c>
      <c r="BP32" s="7">
        <v>1</v>
      </c>
      <c r="BQ32" s="7">
        <v>1</v>
      </c>
      <c r="BR32" s="7">
        <v>1</v>
      </c>
      <c r="BS32" s="7">
        <v>0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0</v>
      </c>
      <c r="BZ32" s="7">
        <v>1</v>
      </c>
      <c r="CA32" s="7">
        <v>1</v>
      </c>
      <c r="CB32" s="185" t="s">
        <v>57</v>
      </c>
      <c r="CC32" s="7">
        <v>1</v>
      </c>
      <c r="CD32" s="12">
        <v>1</v>
      </c>
      <c r="CE32" s="7">
        <v>1</v>
      </c>
      <c r="CF32" s="7">
        <v>0</v>
      </c>
      <c r="CG32" s="12">
        <v>1</v>
      </c>
      <c r="CH32" s="7">
        <v>1</v>
      </c>
      <c r="CI32" s="7">
        <v>1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67" t="s">
        <v>57</v>
      </c>
      <c r="CP32" s="67" t="s">
        <v>57</v>
      </c>
      <c r="CQ32" s="7">
        <v>1</v>
      </c>
      <c r="CR32" s="7">
        <v>1</v>
      </c>
      <c r="CS32" s="12" t="s">
        <v>156</v>
      </c>
      <c r="CT32" s="7">
        <v>1</v>
      </c>
      <c r="CU32" s="7">
        <v>1</v>
      </c>
      <c r="CV32" s="7">
        <v>1</v>
      </c>
      <c r="CW32" s="12" t="s">
        <v>156</v>
      </c>
      <c r="CX32" s="7">
        <v>1</v>
      </c>
      <c r="CY32" s="7">
        <v>1</v>
      </c>
      <c r="CZ32" s="12" t="s">
        <v>156</v>
      </c>
      <c r="DA32" s="7">
        <v>1</v>
      </c>
      <c r="DB32" s="7">
        <v>1</v>
      </c>
      <c r="DC32" s="67" t="s">
        <v>57</v>
      </c>
      <c r="DD32" s="185" t="s">
        <v>57</v>
      </c>
      <c r="DE32" s="7">
        <v>1</v>
      </c>
      <c r="DF32" s="7">
        <v>1</v>
      </c>
      <c r="DG32" s="7">
        <v>1</v>
      </c>
      <c r="DH32" s="7">
        <v>1</v>
      </c>
      <c r="DI32" s="7">
        <v>0</v>
      </c>
      <c r="DJ32" s="7">
        <v>0</v>
      </c>
      <c r="DK32" s="7">
        <v>0</v>
      </c>
      <c r="DL32" s="7">
        <v>1</v>
      </c>
      <c r="DM32" s="7">
        <v>1</v>
      </c>
      <c r="DN32" s="7">
        <v>0</v>
      </c>
      <c r="DO32" s="7">
        <v>0</v>
      </c>
      <c r="DP32" s="7">
        <v>1</v>
      </c>
      <c r="DQ32" s="7">
        <v>1</v>
      </c>
      <c r="DR32" s="7">
        <v>1</v>
      </c>
      <c r="DS32" s="7">
        <v>1</v>
      </c>
      <c r="DT32" s="7">
        <v>1</v>
      </c>
      <c r="DU32" s="7">
        <v>1</v>
      </c>
      <c r="DV32" s="7">
        <v>1</v>
      </c>
      <c r="DW32" s="7">
        <v>1</v>
      </c>
      <c r="DX32" s="7">
        <v>1</v>
      </c>
      <c r="DY32" s="7">
        <v>1</v>
      </c>
      <c r="DZ32" s="7">
        <v>1</v>
      </c>
      <c r="EA32" s="7">
        <v>1</v>
      </c>
      <c r="EB32" s="7">
        <v>1</v>
      </c>
      <c r="EC32" s="7">
        <v>1</v>
      </c>
      <c r="ED32" s="7">
        <v>1</v>
      </c>
      <c r="EE32" s="7">
        <v>1</v>
      </c>
      <c r="EF32" s="185" t="s">
        <v>57</v>
      </c>
      <c r="EG32" s="185" t="s">
        <v>57</v>
      </c>
      <c r="EH32" s="185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7">
        <v>1</v>
      </c>
      <c r="EO32" s="7">
        <v>1</v>
      </c>
      <c r="EP32" s="7">
        <v>1</v>
      </c>
      <c r="EQ32" s="7">
        <v>1</v>
      </c>
      <c r="ER32" s="7">
        <v>1</v>
      </c>
      <c r="ES32" s="7">
        <v>1</v>
      </c>
      <c r="ET32" s="7">
        <v>1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36">
        <f t="shared" si="0"/>
        <v>84</v>
      </c>
      <c r="FD32" s="210">
        <f>(FC32/97)</f>
        <v>0.865979381443299</v>
      </c>
      <c r="FE32" s="101">
        <f t="shared" si="3"/>
        <v>5</v>
      </c>
      <c r="FF32" s="196"/>
      <c r="FG32" s="82">
        <v>1</v>
      </c>
      <c r="FH32" s="79">
        <v>1260628.4307899501</v>
      </c>
      <c r="FI32" s="202">
        <v>1855043883.6700001</v>
      </c>
      <c r="FJ32" s="202">
        <v>0</v>
      </c>
      <c r="FK32" s="202">
        <v>0</v>
      </c>
      <c r="FL32" s="202">
        <v>445379458.76000005</v>
      </c>
      <c r="FM32" s="202">
        <v>11779379349.730001</v>
      </c>
      <c r="FN32" s="196"/>
      <c r="FO32" s="196"/>
    </row>
    <row r="33" spans="1:171" s="205" customFormat="1">
      <c r="A33" s="192" t="s">
        <v>186</v>
      </c>
      <c r="B33" s="129" t="s">
        <v>31</v>
      </c>
      <c r="C33" s="4">
        <v>1</v>
      </c>
      <c r="D33" s="4">
        <v>1</v>
      </c>
      <c r="E33" s="127">
        <v>94972000000</v>
      </c>
      <c r="F33" s="127">
        <v>94972000000</v>
      </c>
      <c r="G33" s="127">
        <f t="shared" si="1"/>
        <v>0</v>
      </c>
      <c r="H33" s="5">
        <v>1</v>
      </c>
      <c r="I33" s="6">
        <v>0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189" t="s">
        <v>57</v>
      </c>
      <c r="P33" s="189" t="s">
        <v>57</v>
      </c>
      <c r="Q33" s="189" t="s">
        <v>57</v>
      </c>
      <c r="R33" s="189" t="s">
        <v>57</v>
      </c>
      <c r="S33" s="189" t="s">
        <v>57</v>
      </c>
      <c r="T33" s="189" t="s">
        <v>57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7">
        <v>1</v>
      </c>
      <c r="AD33" s="7">
        <v>1</v>
      </c>
      <c r="AE33" s="7">
        <v>1</v>
      </c>
      <c r="AF33" s="9">
        <v>0</v>
      </c>
      <c r="AG33" s="7">
        <v>1</v>
      </c>
      <c r="AH33" s="9">
        <v>0</v>
      </c>
      <c r="AI33" s="9">
        <v>0</v>
      </c>
      <c r="AJ33" s="7">
        <v>1</v>
      </c>
      <c r="AK33" s="7">
        <v>1</v>
      </c>
      <c r="AL33" s="7">
        <v>1</v>
      </c>
      <c r="AM33" s="9">
        <v>0</v>
      </c>
      <c r="AN33" s="7">
        <v>1</v>
      </c>
      <c r="AO33" s="7">
        <v>1</v>
      </c>
      <c r="AP33" s="9">
        <v>0</v>
      </c>
      <c r="AQ33" s="9">
        <v>0</v>
      </c>
      <c r="AR33" s="189" t="s">
        <v>57</v>
      </c>
      <c r="AS33" s="189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9">
        <v>0</v>
      </c>
      <c r="BG33" s="7">
        <v>1</v>
      </c>
      <c r="BH33" s="9">
        <v>0</v>
      </c>
      <c r="BI33" s="9">
        <v>0</v>
      </c>
      <c r="BJ33" s="7">
        <v>1</v>
      </c>
      <c r="BK33" s="7">
        <v>1</v>
      </c>
      <c r="BL33" s="67" t="s">
        <v>57</v>
      </c>
      <c r="BM33" s="67" t="s">
        <v>57</v>
      </c>
      <c r="BN33" s="67" t="s">
        <v>57</v>
      </c>
      <c r="BO33" s="7">
        <v>1</v>
      </c>
      <c r="BP33" s="7">
        <v>1</v>
      </c>
      <c r="BQ33" s="7">
        <v>1</v>
      </c>
      <c r="BR33" s="7">
        <v>1</v>
      </c>
      <c r="BS33" s="7">
        <v>1</v>
      </c>
      <c r="BT33" s="7">
        <v>1</v>
      </c>
      <c r="BU33" s="7">
        <v>1</v>
      </c>
      <c r="BV33" s="7">
        <v>1</v>
      </c>
      <c r="BW33" s="7">
        <v>1</v>
      </c>
      <c r="BX33" s="7">
        <v>1</v>
      </c>
      <c r="BY33" s="7">
        <v>1</v>
      </c>
      <c r="BZ33" s="7">
        <v>1</v>
      </c>
      <c r="CA33" s="7">
        <v>1</v>
      </c>
      <c r="CB33" s="185" t="s">
        <v>57</v>
      </c>
      <c r="CC33" s="7">
        <v>1</v>
      </c>
      <c r="CD33" s="7">
        <v>1</v>
      </c>
      <c r="CE33" s="9">
        <v>0</v>
      </c>
      <c r="CF33" s="9">
        <v>0</v>
      </c>
      <c r="CG33" s="7">
        <v>1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67" t="s">
        <v>57</v>
      </c>
      <c r="CP33" s="67" t="s">
        <v>57</v>
      </c>
      <c r="CQ33" s="7">
        <v>1</v>
      </c>
      <c r="CR33" s="9">
        <v>0</v>
      </c>
      <c r="CS33" s="9">
        <v>0</v>
      </c>
      <c r="CT33" s="7">
        <v>1</v>
      </c>
      <c r="CU33" s="7">
        <v>1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67" t="s">
        <v>57</v>
      </c>
      <c r="DD33" s="185" t="s">
        <v>57</v>
      </c>
      <c r="DE33" s="7">
        <v>1</v>
      </c>
      <c r="DF33" s="7">
        <v>1</v>
      </c>
      <c r="DG33" s="9">
        <v>0</v>
      </c>
      <c r="DH33" s="7">
        <v>1</v>
      </c>
      <c r="DI33" s="9">
        <v>0</v>
      </c>
      <c r="DJ33" s="7">
        <v>1</v>
      </c>
      <c r="DK33" s="7">
        <v>1</v>
      </c>
      <c r="DL33" s="7">
        <v>1</v>
      </c>
      <c r="DM33" s="7">
        <v>1</v>
      </c>
      <c r="DN33" s="9">
        <v>0</v>
      </c>
      <c r="DO33" s="9">
        <v>0</v>
      </c>
      <c r="DP33" s="7">
        <v>1</v>
      </c>
      <c r="DQ33" s="7">
        <v>1</v>
      </c>
      <c r="DR33" s="7">
        <v>1</v>
      </c>
      <c r="DS33" s="9">
        <v>0</v>
      </c>
      <c r="DT33" s="9">
        <v>0</v>
      </c>
      <c r="DU33" s="7">
        <v>1</v>
      </c>
      <c r="DV33" s="9">
        <v>0</v>
      </c>
      <c r="DW33" s="7">
        <v>1</v>
      </c>
      <c r="DX33" s="7">
        <v>1</v>
      </c>
      <c r="DY33" s="9">
        <v>0</v>
      </c>
      <c r="DZ33" s="7">
        <v>1</v>
      </c>
      <c r="EA33" s="9">
        <v>0</v>
      </c>
      <c r="EB33" s="9">
        <v>0</v>
      </c>
      <c r="EC33" s="9">
        <v>0</v>
      </c>
      <c r="ED33" s="7">
        <v>1</v>
      </c>
      <c r="EE33" s="9">
        <v>0</v>
      </c>
      <c r="EF33" s="185" t="s">
        <v>57</v>
      </c>
      <c r="EG33" s="185" t="s">
        <v>57</v>
      </c>
      <c r="EH33" s="185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7">
        <v>1</v>
      </c>
      <c r="EO33" s="9">
        <v>0</v>
      </c>
      <c r="EP33" s="7">
        <v>1</v>
      </c>
      <c r="EQ33" s="7">
        <v>1</v>
      </c>
      <c r="ER33" s="7">
        <v>1</v>
      </c>
      <c r="ES33" s="7">
        <v>1</v>
      </c>
      <c r="ET33" s="7">
        <v>1</v>
      </c>
      <c r="EU33" s="9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36">
        <f t="shared" si="0"/>
        <v>58</v>
      </c>
      <c r="FD33" s="210">
        <f t="shared" si="2"/>
        <v>0.57999999999999996</v>
      </c>
      <c r="FE33" s="101">
        <f t="shared" si="3"/>
        <v>21</v>
      </c>
      <c r="FF33" s="196"/>
      <c r="FG33" s="81">
        <v>0</v>
      </c>
      <c r="FH33" s="79">
        <v>7985892.77072303</v>
      </c>
      <c r="FI33" s="207" t="s">
        <v>197</v>
      </c>
      <c r="FJ33" s="202">
        <v>3890900000</v>
      </c>
      <c r="FK33" s="202">
        <v>43222.666210441021</v>
      </c>
      <c r="FL33" s="202">
        <v>10055879339</v>
      </c>
      <c r="FM33" s="202">
        <v>81035768167</v>
      </c>
      <c r="FN33" s="196"/>
      <c r="FO33" s="196"/>
    </row>
    <row r="34" spans="1:171" s="205" customFormat="1">
      <c r="A34" s="192" t="s">
        <v>187</v>
      </c>
      <c r="B34" s="129" t="s">
        <v>32</v>
      </c>
      <c r="C34" s="4">
        <v>1</v>
      </c>
      <c r="D34" s="4">
        <v>1</v>
      </c>
      <c r="E34" s="127">
        <v>33033246698</v>
      </c>
      <c r="F34" s="127">
        <v>33033246698</v>
      </c>
      <c r="G34" s="127">
        <f t="shared" si="1"/>
        <v>0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189" t="s">
        <v>57</v>
      </c>
      <c r="P34" s="189" t="s">
        <v>57</v>
      </c>
      <c r="Q34" s="189" t="s">
        <v>57</v>
      </c>
      <c r="R34" s="189" t="s">
        <v>57</v>
      </c>
      <c r="S34" s="189" t="s">
        <v>57</v>
      </c>
      <c r="T34" s="189" t="s">
        <v>57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1</v>
      </c>
      <c r="AL34" s="7">
        <v>1</v>
      </c>
      <c r="AM34" s="7">
        <v>1</v>
      </c>
      <c r="AN34" s="7">
        <v>1</v>
      </c>
      <c r="AO34" s="7">
        <v>1</v>
      </c>
      <c r="AP34" s="7">
        <v>1</v>
      </c>
      <c r="AQ34" s="7">
        <v>1</v>
      </c>
      <c r="AR34" s="189" t="s">
        <v>57</v>
      </c>
      <c r="AS34" s="189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9">
        <v>0</v>
      </c>
      <c r="BG34" s="7">
        <v>1</v>
      </c>
      <c r="BH34" s="9">
        <v>0</v>
      </c>
      <c r="BI34" s="9">
        <v>0</v>
      </c>
      <c r="BJ34" s="9">
        <v>0</v>
      </c>
      <c r="BK34" s="9">
        <v>0</v>
      </c>
      <c r="BL34" s="67" t="s">
        <v>57</v>
      </c>
      <c r="BM34" s="67" t="s">
        <v>57</v>
      </c>
      <c r="BN34" s="67" t="s">
        <v>57</v>
      </c>
      <c r="BO34" s="7">
        <v>1</v>
      </c>
      <c r="BP34" s="7">
        <v>1</v>
      </c>
      <c r="BQ34" s="7">
        <v>1</v>
      </c>
      <c r="BR34" s="7">
        <v>1</v>
      </c>
      <c r="BS34" s="9">
        <v>0</v>
      </c>
      <c r="BT34" s="9">
        <v>0</v>
      </c>
      <c r="BU34" s="7">
        <v>1</v>
      </c>
      <c r="BV34" s="7">
        <v>1</v>
      </c>
      <c r="BW34" s="9">
        <v>0</v>
      </c>
      <c r="BX34" s="7">
        <v>1</v>
      </c>
      <c r="BY34" s="9">
        <v>0</v>
      </c>
      <c r="BZ34" s="7">
        <v>1</v>
      </c>
      <c r="CA34" s="7">
        <v>1</v>
      </c>
      <c r="CB34" s="185" t="s">
        <v>57</v>
      </c>
      <c r="CC34" s="7">
        <v>1</v>
      </c>
      <c r="CD34" s="9">
        <v>0</v>
      </c>
      <c r="CE34" s="7">
        <v>1</v>
      </c>
      <c r="CF34" s="9">
        <v>0</v>
      </c>
      <c r="CG34" s="9">
        <v>0</v>
      </c>
      <c r="CH34" s="9">
        <v>0</v>
      </c>
      <c r="CI34" s="7">
        <v>1</v>
      </c>
      <c r="CJ34" s="9">
        <v>0</v>
      </c>
      <c r="CK34" s="7">
        <v>1</v>
      </c>
      <c r="CL34" s="7">
        <v>1</v>
      </c>
      <c r="CM34" s="9">
        <v>0</v>
      </c>
      <c r="CN34" s="9">
        <v>0</v>
      </c>
      <c r="CO34" s="67" t="s">
        <v>57</v>
      </c>
      <c r="CP34" s="67" t="s">
        <v>57</v>
      </c>
      <c r="CQ34" s="7">
        <v>1</v>
      </c>
      <c r="CR34" s="7">
        <v>1</v>
      </c>
      <c r="CS34" s="9">
        <v>0</v>
      </c>
      <c r="CT34" s="7">
        <v>1</v>
      </c>
      <c r="CU34" s="7">
        <v>1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67" t="s">
        <v>57</v>
      </c>
      <c r="DD34" s="185" t="s">
        <v>57</v>
      </c>
      <c r="DE34" s="7">
        <v>1</v>
      </c>
      <c r="DF34" s="7">
        <v>1</v>
      </c>
      <c r="DG34" s="9">
        <v>0</v>
      </c>
      <c r="DH34" s="7">
        <v>1</v>
      </c>
      <c r="DI34" s="9">
        <v>0</v>
      </c>
      <c r="DJ34" s="9">
        <v>0</v>
      </c>
      <c r="DK34" s="9">
        <v>0</v>
      </c>
      <c r="DL34" s="7">
        <v>1</v>
      </c>
      <c r="DM34" s="9">
        <v>0</v>
      </c>
      <c r="DN34" s="9">
        <v>0</v>
      </c>
      <c r="DO34" s="9">
        <v>0</v>
      </c>
      <c r="DP34" s="9">
        <v>0</v>
      </c>
      <c r="DQ34" s="7">
        <v>1</v>
      </c>
      <c r="DR34" s="7">
        <v>1</v>
      </c>
      <c r="DS34" s="7">
        <v>1</v>
      </c>
      <c r="DT34" s="7">
        <v>1</v>
      </c>
      <c r="DU34" s="9">
        <v>0</v>
      </c>
      <c r="DV34" s="9">
        <v>0</v>
      </c>
      <c r="DW34" s="9">
        <v>0</v>
      </c>
      <c r="DX34" s="7">
        <v>1</v>
      </c>
      <c r="DY34" s="9">
        <v>0</v>
      </c>
      <c r="DZ34" s="9">
        <v>0</v>
      </c>
      <c r="EA34" s="9">
        <v>0</v>
      </c>
      <c r="EB34" s="7">
        <v>1</v>
      </c>
      <c r="EC34" s="9">
        <v>0</v>
      </c>
      <c r="ED34" s="7">
        <v>1</v>
      </c>
      <c r="EE34" s="9">
        <v>0</v>
      </c>
      <c r="EF34" s="185" t="s">
        <v>57</v>
      </c>
      <c r="EG34" s="185" t="s">
        <v>57</v>
      </c>
      <c r="EH34" s="185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7">
        <v>1</v>
      </c>
      <c r="EO34" s="9">
        <v>0</v>
      </c>
      <c r="EP34" s="7">
        <v>1</v>
      </c>
      <c r="EQ34" s="9">
        <v>0</v>
      </c>
      <c r="ER34" s="7">
        <v>1</v>
      </c>
      <c r="ES34" s="7">
        <v>1</v>
      </c>
      <c r="ET34" s="7">
        <v>1</v>
      </c>
      <c r="EU34" s="7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36">
        <f t="shared" si="0"/>
        <v>58</v>
      </c>
      <c r="FD34" s="210">
        <f t="shared" si="2"/>
        <v>0.57999999999999996</v>
      </c>
      <c r="FE34" s="101">
        <f t="shared" si="3"/>
        <v>21</v>
      </c>
      <c r="FF34" s="196"/>
      <c r="FG34" s="81">
        <v>0</v>
      </c>
      <c r="FH34" s="79">
        <v>2091512.7661542399</v>
      </c>
      <c r="FI34" s="202">
        <v>8444356164</v>
      </c>
      <c r="FJ34" s="202">
        <v>173766036</v>
      </c>
      <c r="FK34" s="202">
        <v>2511.6132017540726</v>
      </c>
      <c r="FL34" s="202">
        <v>5596754053</v>
      </c>
      <c r="FM34" s="202">
        <v>27036492645</v>
      </c>
      <c r="FN34" s="196"/>
      <c r="FO34" s="196"/>
    </row>
    <row r="35" spans="1:171" s="205" customFormat="1">
      <c r="A35" s="192" t="s">
        <v>188</v>
      </c>
      <c r="B35" s="129" t="s">
        <v>33</v>
      </c>
      <c r="C35" s="4">
        <v>1</v>
      </c>
      <c r="D35" s="4">
        <v>1</v>
      </c>
      <c r="E35" s="128">
        <v>24308801080</v>
      </c>
      <c r="F35" s="128">
        <v>24308801080</v>
      </c>
      <c r="G35" s="128">
        <f t="shared" si="1"/>
        <v>0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189" t="s">
        <v>57</v>
      </c>
      <c r="P35" s="189" t="s">
        <v>57</v>
      </c>
      <c r="Q35" s="189" t="s">
        <v>57</v>
      </c>
      <c r="R35" s="189" t="s">
        <v>57</v>
      </c>
      <c r="S35" s="189" t="s">
        <v>57</v>
      </c>
      <c r="T35" s="189" t="s">
        <v>57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9">
        <v>0</v>
      </c>
      <c r="AI35" s="7">
        <v>1</v>
      </c>
      <c r="AJ35" s="7">
        <v>1</v>
      </c>
      <c r="AK35" s="7">
        <v>1</v>
      </c>
      <c r="AL35" s="7">
        <v>1</v>
      </c>
      <c r="AM35" s="9">
        <v>0</v>
      </c>
      <c r="AN35" s="7">
        <v>1</v>
      </c>
      <c r="AO35" s="7">
        <v>1</v>
      </c>
      <c r="AP35" s="9">
        <v>0</v>
      </c>
      <c r="AQ35" s="7">
        <v>1</v>
      </c>
      <c r="AR35" s="189" t="s">
        <v>57</v>
      </c>
      <c r="AS35" s="189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9">
        <v>0</v>
      </c>
      <c r="BG35" s="7">
        <v>1</v>
      </c>
      <c r="BH35" s="9">
        <v>0</v>
      </c>
      <c r="BI35" s="9">
        <v>0</v>
      </c>
      <c r="BJ35" s="9">
        <v>0</v>
      </c>
      <c r="BK35" s="9">
        <v>0</v>
      </c>
      <c r="BL35" s="67" t="s">
        <v>57</v>
      </c>
      <c r="BM35" s="67" t="s">
        <v>57</v>
      </c>
      <c r="BN35" s="67" t="s">
        <v>57</v>
      </c>
      <c r="BO35" s="7">
        <v>1</v>
      </c>
      <c r="BP35" s="7">
        <v>1</v>
      </c>
      <c r="BQ35" s="7">
        <v>1</v>
      </c>
      <c r="BR35" s="7">
        <v>1</v>
      </c>
      <c r="BS35" s="7">
        <v>1</v>
      </c>
      <c r="BT35" s="9">
        <v>0</v>
      </c>
      <c r="BU35" s="7">
        <v>1</v>
      </c>
      <c r="BV35" s="7">
        <v>1</v>
      </c>
      <c r="BW35" s="7">
        <v>1</v>
      </c>
      <c r="BX35" s="7">
        <v>1</v>
      </c>
      <c r="BY35" s="7">
        <v>1</v>
      </c>
      <c r="BZ35" s="7">
        <v>1</v>
      </c>
      <c r="CA35" s="7">
        <v>1</v>
      </c>
      <c r="CB35" s="185" t="s">
        <v>57</v>
      </c>
      <c r="CC35" s="7">
        <v>1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67" t="s">
        <v>57</v>
      </c>
      <c r="CP35" s="67" t="s">
        <v>57</v>
      </c>
      <c r="CQ35" s="7">
        <v>1</v>
      </c>
      <c r="CR35" s="9">
        <v>0</v>
      </c>
      <c r="CS35" s="9">
        <v>0</v>
      </c>
      <c r="CT35" s="7">
        <v>1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7">
        <v>1</v>
      </c>
      <c r="DC35" s="67" t="s">
        <v>57</v>
      </c>
      <c r="DD35" s="185" t="s">
        <v>57</v>
      </c>
      <c r="DE35" s="7">
        <v>1</v>
      </c>
      <c r="DF35" s="7">
        <v>1</v>
      </c>
      <c r="DG35" s="9">
        <v>0</v>
      </c>
      <c r="DH35" s="7">
        <v>1</v>
      </c>
      <c r="DI35" s="9">
        <v>0</v>
      </c>
      <c r="DJ35" s="7">
        <v>1</v>
      </c>
      <c r="DK35" s="9">
        <v>0</v>
      </c>
      <c r="DL35" s="7">
        <v>1</v>
      </c>
      <c r="DM35" s="7">
        <v>1</v>
      </c>
      <c r="DN35" s="9">
        <v>0</v>
      </c>
      <c r="DO35" s="9">
        <v>0</v>
      </c>
      <c r="DP35" s="7">
        <v>1</v>
      </c>
      <c r="DQ35" s="7">
        <v>1</v>
      </c>
      <c r="DR35" s="7">
        <v>1</v>
      </c>
      <c r="DS35" s="9">
        <v>0</v>
      </c>
      <c r="DT35" s="9">
        <v>0</v>
      </c>
      <c r="DU35" s="9">
        <v>0</v>
      </c>
      <c r="DV35" s="9">
        <v>0</v>
      </c>
      <c r="DW35" s="7">
        <v>1</v>
      </c>
      <c r="DX35" s="7">
        <v>1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7">
        <v>1</v>
      </c>
      <c r="EE35" s="9">
        <v>0</v>
      </c>
      <c r="EF35" s="185" t="s">
        <v>57</v>
      </c>
      <c r="EG35" s="185" t="s">
        <v>57</v>
      </c>
      <c r="EH35" s="185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7">
        <v>1</v>
      </c>
      <c r="EO35" s="9">
        <v>0</v>
      </c>
      <c r="EP35" s="7">
        <v>1</v>
      </c>
      <c r="EQ35" s="7">
        <v>1</v>
      </c>
      <c r="ER35" s="7">
        <v>1</v>
      </c>
      <c r="ES35" s="7">
        <v>1</v>
      </c>
      <c r="ET35" s="7">
        <v>1</v>
      </c>
      <c r="EU35" s="7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36">
        <f t="shared" si="0"/>
        <v>55</v>
      </c>
      <c r="FD35" s="210">
        <f t="shared" si="2"/>
        <v>0.55000000000000004</v>
      </c>
      <c r="FE35" s="101">
        <f t="shared" si="3"/>
        <v>27</v>
      </c>
      <c r="FF35" s="196"/>
      <c r="FG35" s="81">
        <v>0</v>
      </c>
      <c r="FH35" s="79">
        <v>1563323.8712251801</v>
      </c>
      <c r="FI35" s="202">
        <v>9282930635</v>
      </c>
      <c r="FJ35" s="202">
        <v>675622974</v>
      </c>
      <c r="FK35" s="202">
        <v>7603.3719594948507</v>
      </c>
      <c r="FL35" s="202">
        <v>1455584255</v>
      </c>
      <c r="FM35" s="202">
        <v>20866008265</v>
      </c>
      <c r="FN35" s="196"/>
      <c r="FO35" s="196"/>
    </row>
    <row r="36" spans="1:171"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0"/>
      <c r="AE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N36" s="31"/>
      <c r="CB36" s="122"/>
      <c r="DD36" s="31"/>
      <c r="EF36" s="31"/>
      <c r="EG36" s="31"/>
      <c r="EH36" s="31"/>
      <c r="EI36" s="31"/>
      <c r="EJ36" s="31"/>
      <c r="EK36" s="31"/>
      <c r="EL36" s="31"/>
      <c r="EM36" s="31"/>
      <c r="EV36" s="31"/>
      <c r="EW36" s="31"/>
      <c r="EX36" s="31"/>
      <c r="EY36" s="31"/>
      <c r="EZ36" s="31"/>
      <c r="FA36" s="31"/>
      <c r="FB36" s="31"/>
      <c r="FC36" s="27"/>
      <c r="FD36" s="27"/>
      <c r="FI36" s="61"/>
      <c r="FJ36" s="61"/>
      <c r="FK36" s="61"/>
    </row>
    <row r="37" spans="1:171"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I37" s="30"/>
      <c r="BJ37" s="30"/>
      <c r="BK37" s="30"/>
      <c r="BL37" s="30"/>
      <c r="BM37" s="30"/>
      <c r="BN37" s="31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1"/>
      <c r="EG37" s="31"/>
      <c r="EH37" s="31"/>
      <c r="EI37" s="31"/>
      <c r="EJ37" s="31"/>
      <c r="EK37" s="31"/>
      <c r="EL37" s="31"/>
      <c r="EM37" s="31"/>
      <c r="EN37" s="30"/>
      <c r="EO37" s="30"/>
      <c r="EP37" s="30"/>
      <c r="EQ37" s="30"/>
      <c r="ER37" s="30"/>
      <c r="ES37" s="30"/>
      <c r="ET37" s="30"/>
      <c r="EU37" s="30"/>
      <c r="EV37" s="31"/>
      <c r="EW37" s="31"/>
      <c r="EX37" s="31"/>
      <c r="EY37" s="31"/>
      <c r="EZ37" s="31"/>
      <c r="FA37" s="31"/>
      <c r="FB37" s="31"/>
      <c r="FC37" s="70"/>
      <c r="FD37" s="51"/>
      <c r="FI37" s="61"/>
      <c r="FJ37" s="61"/>
      <c r="FK37" s="61"/>
    </row>
    <row r="38" spans="1:171"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I38" s="30"/>
      <c r="BJ38" s="30"/>
      <c r="BK38" s="30"/>
      <c r="BL38" s="30"/>
      <c r="BM38" s="30"/>
      <c r="BN38" s="31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1"/>
      <c r="EG38" s="31"/>
      <c r="EH38" s="31"/>
      <c r="EI38" s="31"/>
      <c r="EJ38" s="31"/>
      <c r="EK38" s="31"/>
      <c r="EL38" s="31"/>
      <c r="EM38" s="31"/>
      <c r="EN38" s="30"/>
      <c r="EO38" s="30"/>
      <c r="EP38" s="30"/>
      <c r="EQ38" s="30"/>
      <c r="ER38" s="30"/>
      <c r="ES38" s="30"/>
      <c r="ET38" s="30"/>
      <c r="EU38" s="30"/>
      <c r="EV38" s="31"/>
      <c r="EW38" s="31"/>
      <c r="EX38" s="31"/>
      <c r="EY38" s="31"/>
      <c r="EZ38" s="31"/>
      <c r="FA38" s="31"/>
      <c r="FB38" s="31"/>
      <c r="FC38" s="33"/>
      <c r="FD38" s="33"/>
      <c r="FI38" s="61"/>
      <c r="FJ38" s="61"/>
      <c r="FK38" s="61"/>
    </row>
    <row r="39" spans="1:171"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0"/>
      <c r="BG39" s="30"/>
      <c r="BH39" s="30"/>
      <c r="BI39" s="30"/>
      <c r="BJ39" s="30"/>
      <c r="BK39" s="30"/>
      <c r="BL39" s="30"/>
      <c r="BM39" s="30"/>
      <c r="BN39" s="31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1"/>
      <c r="EG39" s="31"/>
      <c r="EH39" s="31"/>
      <c r="EI39" s="31"/>
      <c r="EJ39" s="31"/>
      <c r="EK39" s="31"/>
      <c r="EL39" s="31"/>
      <c r="EM39" s="31"/>
      <c r="EN39" s="30"/>
      <c r="EO39" s="30"/>
      <c r="EP39" s="30"/>
      <c r="EQ39" s="30"/>
      <c r="ER39" s="30"/>
      <c r="ES39" s="30"/>
      <c r="ET39" s="30"/>
      <c r="EU39" s="30"/>
      <c r="EV39" s="31"/>
      <c r="EW39" s="31"/>
      <c r="EX39" s="31"/>
      <c r="EY39" s="31"/>
      <c r="EZ39" s="31"/>
      <c r="FA39" s="31"/>
      <c r="FB39" s="31"/>
      <c r="FI39" s="61"/>
      <c r="FJ39" s="61"/>
      <c r="FK39" s="61"/>
    </row>
    <row r="40" spans="1:171"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0"/>
      <c r="BG40" s="30"/>
      <c r="BH40" s="30"/>
      <c r="BI40" s="30"/>
      <c r="BJ40" s="30"/>
      <c r="BK40" s="30"/>
      <c r="BL40" s="30"/>
      <c r="BM40" s="30"/>
      <c r="BN40" s="31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1"/>
      <c r="EG40" s="31"/>
      <c r="EH40" s="31"/>
      <c r="EI40" s="31"/>
      <c r="EJ40" s="31"/>
      <c r="EK40" s="31"/>
      <c r="EL40" s="31"/>
      <c r="EM40" s="31"/>
      <c r="EN40" s="30"/>
      <c r="EO40" s="30"/>
      <c r="EP40" s="30"/>
      <c r="EQ40" s="30"/>
      <c r="ER40" s="30"/>
      <c r="ES40" s="30"/>
      <c r="ET40" s="30"/>
      <c r="EU40" s="30"/>
      <c r="EV40" s="31"/>
      <c r="EW40" s="31"/>
      <c r="EX40" s="31"/>
      <c r="EY40" s="31"/>
      <c r="EZ40" s="31"/>
      <c r="FA40" s="31"/>
      <c r="FB40" s="31"/>
      <c r="FI40" s="61"/>
      <c r="FJ40" s="61"/>
      <c r="FK40" s="61"/>
    </row>
    <row r="41" spans="1:171"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0"/>
      <c r="BG41" s="30"/>
      <c r="BH41" s="30"/>
      <c r="BI41" s="30"/>
      <c r="BJ41" s="30"/>
      <c r="BK41" s="30"/>
      <c r="BL41" s="30"/>
      <c r="BM41" s="30"/>
      <c r="BN41" s="31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1"/>
      <c r="EG41" s="31"/>
      <c r="EH41" s="31"/>
      <c r="EI41" s="31"/>
      <c r="EJ41" s="31"/>
      <c r="EK41" s="31"/>
      <c r="EL41" s="31"/>
      <c r="EM41" s="31"/>
      <c r="EN41" s="30"/>
      <c r="EO41" s="30"/>
      <c r="EP41" s="30"/>
      <c r="EQ41" s="30"/>
      <c r="ER41" s="30"/>
      <c r="ES41" s="30"/>
      <c r="ET41" s="30"/>
      <c r="EU41" s="30"/>
      <c r="EV41" s="31"/>
      <c r="EW41" s="31"/>
      <c r="EX41" s="31"/>
      <c r="EY41" s="31"/>
      <c r="EZ41" s="31"/>
      <c r="FA41" s="31"/>
      <c r="FB41" s="31"/>
      <c r="FI41" s="61"/>
      <c r="FJ41" s="61"/>
      <c r="FK41" s="61"/>
    </row>
    <row r="42" spans="1:171">
      <c r="G42" s="29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0"/>
      <c r="BG42" s="30"/>
      <c r="BH42" s="30"/>
      <c r="BI42" s="30"/>
      <c r="BJ42" s="30"/>
      <c r="BK42" s="30"/>
      <c r="BL42" s="30"/>
      <c r="BM42" s="30"/>
      <c r="BN42" s="31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1"/>
      <c r="EG42" s="31"/>
      <c r="EH42" s="31"/>
      <c r="EI42" s="31"/>
      <c r="EJ42" s="31"/>
      <c r="EK42" s="31"/>
      <c r="EL42" s="31"/>
      <c r="EM42" s="31"/>
      <c r="EN42" s="30"/>
      <c r="EO42" s="30"/>
      <c r="EP42" s="30"/>
      <c r="EQ42" s="30"/>
      <c r="ER42" s="30"/>
      <c r="ES42" s="30"/>
      <c r="ET42" s="30"/>
      <c r="EU42" s="30"/>
      <c r="EV42" s="31"/>
      <c r="EW42" s="31"/>
      <c r="EX42" s="31"/>
      <c r="EY42" s="31"/>
      <c r="EZ42" s="31"/>
      <c r="FA42" s="31"/>
      <c r="FB42" s="31"/>
    </row>
    <row r="43" spans="1:171">
      <c r="G43" s="29"/>
      <c r="H43" s="30"/>
      <c r="I43" s="30"/>
      <c r="J43" s="30"/>
      <c r="K43" s="30"/>
      <c r="L43" s="30"/>
      <c r="M43" s="30"/>
      <c r="N43" s="30"/>
      <c r="O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BF43" s="30"/>
      <c r="BG43" s="30"/>
      <c r="BH43" s="30"/>
      <c r="BI43" s="30"/>
      <c r="BJ43" s="30"/>
      <c r="BK43" s="30"/>
      <c r="BL43" s="30"/>
      <c r="BM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N43" s="30"/>
      <c r="EO43" s="30"/>
      <c r="EP43" s="30"/>
      <c r="EQ43" s="30"/>
      <c r="ER43" s="30"/>
      <c r="ES43" s="30"/>
      <c r="ET43" s="30"/>
      <c r="EU43" s="30"/>
    </row>
    <row r="44" spans="1:171">
      <c r="G44" s="29"/>
      <c r="H44" s="30"/>
      <c r="I44" s="30"/>
      <c r="J44" s="30"/>
      <c r="K44" s="30"/>
      <c r="L44" s="30"/>
      <c r="M44" s="30"/>
      <c r="N44" s="30"/>
      <c r="O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BF44" s="30"/>
      <c r="BG44" s="30"/>
      <c r="BH44" s="30"/>
      <c r="BI44" s="30"/>
      <c r="BJ44" s="30"/>
      <c r="BK44" s="30"/>
      <c r="BL44" s="30"/>
      <c r="BM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N44" s="30"/>
      <c r="EO44" s="30"/>
      <c r="EP44" s="30"/>
      <c r="EQ44" s="30"/>
      <c r="ER44" s="30"/>
      <c r="ES44" s="30"/>
      <c r="ET44" s="30"/>
      <c r="EU44" s="30"/>
    </row>
    <row r="45" spans="1:171">
      <c r="G45" s="29"/>
      <c r="H45" s="30"/>
      <c r="I45" s="30"/>
      <c r="J45" s="30"/>
      <c r="K45" s="30"/>
      <c r="L45" s="30"/>
      <c r="M45" s="30"/>
      <c r="N45" s="30"/>
      <c r="O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BF45" s="30"/>
      <c r="BG45" s="30"/>
      <c r="BH45" s="30"/>
      <c r="BI45" s="30"/>
      <c r="BJ45" s="30"/>
      <c r="BK45" s="30"/>
      <c r="BL45" s="30"/>
      <c r="BM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N45" s="30"/>
      <c r="EO45" s="30"/>
      <c r="EP45" s="30"/>
      <c r="EQ45" s="30"/>
      <c r="ER45" s="30"/>
      <c r="ES45" s="30"/>
      <c r="ET45" s="30"/>
      <c r="EU45" s="30"/>
    </row>
  </sheetData>
  <mergeCells count="14">
    <mergeCell ref="AG1:BE1"/>
    <mergeCell ref="CQ1:DD1"/>
    <mergeCell ref="DJ1:EM1"/>
    <mergeCell ref="FG1:FM1"/>
    <mergeCell ref="A1:A3"/>
    <mergeCell ref="B1:B3"/>
    <mergeCell ref="DE1:DI1"/>
    <mergeCell ref="CC1:CD1"/>
    <mergeCell ref="CE1:CP1"/>
    <mergeCell ref="BF1:BN1"/>
    <mergeCell ref="FC1:FE1"/>
    <mergeCell ref="EN1:FB1"/>
    <mergeCell ref="BO1:CB1"/>
    <mergeCell ref="H1:AF1"/>
  </mergeCells>
  <conditionalFormatting sqref="C32:D32 AG14:AQ14 AG32:AQ32 AG18:AQ18">
    <cfRule type="colorScale" priority="60">
      <colorScale>
        <cfvo type="num" val="0"/>
        <cfvo type="num" val="1"/>
        <color rgb="FFFFFF00"/>
        <color rgb="FF00B050"/>
      </colorScale>
    </cfRule>
  </conditionalFormatting>
  <conditionalFormatting sqref="H14:N14 H32:N32">
    <cfRule type="colorScale" priority="59">
      <colorScale>
        <cfvo type="num" val="0"/>
        <cfvo type="num" val="1"/>
        <color rgb="FFFFFF00"/>
        <color rgb="FF00B050"/>
      </colorScale>
    </cfRule>
  </conditionalFormatting>
  <conditionalFormatting sqref="H18:N18">
    <cfRule type="colorScale" priority="58">
      <colorScale>
        <cfvo type="num" val="0"/>
        <cfvo type="num" val="1"/>
        <color rgb="FFFFFF00"/>
        <color rgb="FF00B050"/>
      </colorScale>
    </cfRule>
  </conditionalFormatting>
  <conditionalFormatting sqref="BJ10 BF10">
    <cfRule type="colorScale" priority="55">
      <colorScale>
        <cfvo type="num" val="0"/>
        <cfvo type="num" val="1"/>
        <color rgb="FFFFFF00"/>
        <color rgb="FF63BE7B"/>
      </colorScale>
    </cfRule>
  </conditionalFormatting>
  <conditionalFormatting sqref="BF14:BK14 BF32:BK32">
    <cfRule type="colorScale" priority="54">
      <colorScale>
        <cfvo type="num" val="0"/>
        <cfvo type="num" val="1"/>
        <color rgb="FFFFFF00"/>
        <color rgb="FF00B050"/>
      </colorScale>
    </cfRule>
  </conditionalFormatting>
  <conditionalFormatting sqref="BF18:BK18">
    <cfRule type="colorScale" priority="53">
      <colorScale>
        <cfvo type="num" val="0"/>
        <cfvo type="num" val="1"/>
        <color rgb="FFFFFF00"/>
        <color rgb="FF00B050"/>
      </colorScale>
    </cfRule>
  </conditionalFormatting>
  <conditionalFormatting sqref="BT10">
    <cfRule type="colorScale" priority="52">
      <colorScale>
        <cfvo type="num" val="0"/>
        <cfvo type="num" val="1"/>
        <color rgb="FFFFFF00"/>
        <color rgb="FF63BE7B"/>
      </colorScale>
    </cfRule>
  </conditionalFormatting>
  <conditionalFormatting sqref="BO14:CB14 BO32:CB32">
    <cfRule type="colorScale" priority="51">
      <colorScale>
        <cfvo type="num" val="0"/>
        <cfvo type="num" val="1"/>
        <color rgb="FFFFFF00"/>
        <color rgb="FF00B050"/>
      </colorScale>
    </cfRule>
  </conditionalFormatting>
  <conditionalFormatting sqref="BO18:CB18">
    <cfRule type="colorScale" priority="50">
      <colorScale>
        <cfvo type="num" val="0"/>
        <cfvo type="num" val="1"/>
        <color rgb="FFFFFF00"/>
        <color rgb="FF00B050"/>
      </colorScale>
    </cfRule>
  </conditionalFormatting>
  <conditionalFormatting sqref="CC14:CD14 CC32:CD32">
    <cfRule type="colorScale" priority="49">
      <colorScale>
        <cfvo type="num" val="0"/>
        <cfvo type="num" val="1"/>
        <color rgb="FFFFFF00"/>
        <color rgb="FF00B050"/>
      </colorScale>
    </cfRule>
  </conditionalFormatting>
  <conditionalFormatting sqref="CC18:CD18">
    <cfRule type="colorScale" priority="48">
      <colorScale>
        <cfvo type="num" val="0"/>
        <cfvo type="num" val="1"/>
        <color rgb="FFFFFF00"/>
        <color rgb="FF00B050"/>
      </colorScale>
    </cfRule>
  </conditionalFormatting>
  <conditionalFormatting sqref="CJ10 CH10 CN10">
    <cfRule type="colorScale" priority="47">
      <colorScale>
        <cfvo type="num" val="0"/>
        <cfvo type="num" val="1"/>
        <color rgb="FFFFFF00"/>
        <color rgb="FF63BE7B"/>
      </colorScale>
    </cfRule>
  </conditionalFormatting>
  <conditionalFormatting sqref="CE14:CN14 CE32:CN32">
    <cfRule type="colorScale" priority="46">
      <colorScale>
        <cfvo type="num" val="0"/>
        <cfvo type="num" val="1"/>
        <color rgb="FFFFFF00"/>
        <color rgb="FF00B050"/>
      </colorScale>
    </cfRule>
  </conditionalFormatting>
  <conditionalFormatting sqref="CE18:CN18">
    <cfRule type="colorScale" priority="45">
      <colorScale>
        <cfvo type="num" val="0"/>
        <cfvo type="num" val="1"/>
        <color rgb="FFFFFF00"/>
        <color rgb="FF00B050"/>
      </colorScale>
    </cfRule>
  </conditionalFormatting>
  <conditionalFormatting sqref="CQ14:DB14 CQ32:DB32">
    <cfRule type="colorScale" priority="44">
      <colorScale>
        <cfvo type="num" val="0"/>
        <cfvo type="num" val="1"/>
        <color rgb="FFFFFF00"/>
        <color rgb="FF00B050"/>
      </colorScale>
    </cfRule>
  </conditionalFormatting>
  <conditionalFormatting sqref="CQ18:DB18">
    <cfRule type="colorScale" priority="43">
      <colorScale>
        <cfvo type="num" val="0"/>
        <cfvo type="num" val="1"/>
        <color rgb="FFFFFF00"/>
        <color rgb="FF00B050"/>
      </colorScale>
    </cfRule>
  </conditionalFormatting>
  <conditionalFormatting sqref="DE14:DI14 DE32:DI32">
    <cfRule type="colorScale" priority="42">
      <colorScale>
        <cfvo type="num" val="0"/>
        <cfvo type="num" val="1"/>
        <color rgb="FFFFFF00"/>
        <color rgb="FF00B050"/>
      </colorScale>
    </cfRule>
  </conditionalFormatting>
  <conditionalFormatting sqref="DE18:DI18">
    <cfRule type="colorScale" priority="41">
      <colorScale>
        <cfvo type="num" val="0"/>
        <cfvo type="num" val="1"/>
        <color rgb="FFFFFF00"/>
        <color rgb="FF00B050"/>
      </colorScale>
    </cfRule>
  </conditionalFormatting>
  <conditionalFormatting sqref="DJ14:EE14 DJ32:EE32">
    <cfRule type="colorScale" priority="40">
      <colorScale>
        <cfvo type="num" val="0"/>
        <cfvo type="num" val="1"/>
        <color rgb="FFFFFF00"/>
        <color rgb="FF00B050"/>
      </colorScale>
    </cfRule>
  </conditionalFormatting>
  <conditionalFormatting sqref="DP30">
    <cfRule type="colorScale" priority="39">
      <colorScale>
        <cfvo type="num" val="0"/>
        <cfvo type="num" val="1"/>
        <color rgb="FFFFFF00"/>
        <color rgb="FF00B050"/>
      </colorScale>
    </cfRule>
  </conditionalFormatting>
  <conditionalFormatting sqref="DJ18:EE18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N14:FB14 EN32:FB32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EN18:FB18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59" priority="23" operator="equal">
      <formula>"Ley de Ing."</formula>
    </cfRule>
  </conditionalFormatting>
  <conditionalFormatting sqref="V18">
    <cfRule type="cellIs" dxfId="58" priority="22" operator="equal">
      <formula>"Ley de Ing."</formula>
    </cfRule>
  </conditionalFormatting>
  <conditionalFormatting sqref="W18">
    <cfRule type="cellIs" dxfId="57" priority="21" operator="equal">
      <formula>"Ley de Ing."</formula>
    </cfRule>
  </conditionalFormatting>
  <conditionalFormatting sqref="X18">
    <cfRule type="cellIs" dxfId="56" priority="20" operator="equal">
      <formula>"Ley de Ing."</formula>
    </cfRule>
  </conditionalFormatting>
  <conditionalFormatting sqref="Y18">
    <cfRule type="cellIs" dxfId="55" priority="19" operator="equal">
      <formula>"Ley de Ing."</formula>
    </cfRule>
  </conditionalFormatting>
  <conditionalFormatting sqref="Z18">
    <cfRule type="cellIs" dxfId="54" priority="18" operator="equal">
      <formula>"Ley de Ing."</formula>
    </cfRule>
  </conditionalFormatting>
  <conditionalFormatting sqref="AA18">
    <cfRule type="cellIs" dxfId="53" priority="17" operator="equal">
      <formula>"Ley de Ing."</formula>
    </cfRule>
  </conditionalFormatting>
  <conditionalFormatting sqref="AB18">
    <cfRule type="cellIs" dxfId="52" priority="16" operator="equal">
      <formula>"Ley de Ing."</formula>
    </cfRule>
  </conditionalFormatting>
  <conditionalFormatting sqref="AC14:AD14 AC32:AD32">
    <cfRule type="colorScale" priority="15">
      <colorScale>
        <cfvo type="num" val="0"/>
        <cfvo type="num" val="1"/>
        <color rgb="FFFFFF00"/>
        <color rgb="FF00B050"/>
      </colorScale>
    </cfRule>
  </conditionalFormatting>
  <conditionalFormatting sqref="AC18:AD18">
    <cfRule type="colorScale" priority="14">
      <colorScale>
        <cfvo type="num" val="0"/>
        <cfvo type="num" val="1"/>
        <color rgb="FFFFFF00"/>
        <color rgb="FF00B050"/>
      </colorScale>
    </cfRule>
  </conditionalFormatting>
  <conditionalFormatting sqref="AE14:AF14 AE32:AF32 AE18:AF18">
    <cfRule type="colorScale" priority="13">
      <colorScale>
        <cfvo type="num" val="0"/>
        <cfvo type="num" val="1"/>
        <color rgb="FFFFFF00"/>
        <color rgb="FF00B050"/>
      </colorScale>
    </cfRule>
  </conditionalFormatting>
  <conditionalFormatting sqref="AT18">
    <cfRule type="cellIs" dxfId="51" priority="12" operator="equal">
      <formula>"Ley de Ing."</formula>
    </cfRule>
  </conditionalFormatting>
  <conditionalFormatting sqref="AU18">
    <cfRule type="cellIs" dxfId="50" priority="11" operator="equal">
      <formula>"Ley de Ing."</formula>
    </cfRule>
  </conditionalFormatting>
  <conditionalFormatting sqref="AV18">
    <cfRule type="cellIs" dxfId="49" priority="10" operator="equal">
      <formula>"Ley de Ing."</formula>
    </cfRule>
  </conditionalFormatting>
  <conditionalFormatting sqref="AW18">
    <cfRule type="cellIs" dxfId="48" priority="9" operator="equal">
      <formula>"Ley de Ing."</formula>
    </cfRule>
  </conditionalFormatting>
  <conditionalFormatting sqref="AX18">
    <cfRule type="cellIs" dxfId="47" priority="8" operator="equal">
      <formula>"Ley de Ing."</formula>
    </cfRule>
  </conditionalFormatting>
  <conditionalFormatting sqref="AY18">
    <cfRule type="cellIs" dxfId="46" priority="7" operator="equal">
      <formula>"Ley de Ing."</formula>
    </cfRule>
  </conditionalFormatting>
  <conditionalFormatting sqref="AZ18">
    <cfRule type="cellIs" dxfId="45" priority="6" operator="equal">
      <formula>"Ley de Ing."</formula>
    </cfRule>
  </conditionalFormatting>
  <conditionalFormatting sqref="BA18">
    <cfRule type="cellIs" dxfId="44" priority="5" operator="equal">
      <formula>"Ley de Ing."</formula>
    </cfRule>
  </conditionalFormatting>
  <conditionalFormatting sqref="BB18">
    <cfRule type="cellIs" dxfId="43" priority="4" operator="equal">
      <formula>"Ley de Ing."</formula>
    </cfRule>
  </conditionalFormatting>
  <conditionalFormatting sqref="BC18">
    <cfRule type="cellIs" dxfId="42" priority="3" operator="equal">
      <formula>"Ley de Ing."</formula>
    </cfRule>
  </conditionalFormatting>
  <conditionalFormatting sqref="BD18">
    <cfRule type="cellIs" dxfId="41" priority="2" operator="equal">
      <formula>"Ley de Ing."</formula>
    </cfRule>
  </conditionalFormatting>
  <conditionalFormatting sqref="BE18">
    <cfRule type="cellIs" dxfId="40" priority="1" operator="equal">
      <formula>"Ley de Ing."</formula>
    </cfRule>
  </conditionalFormatting>
  <pageMargins left="0.7" right="0.7" top="0.75" bottom="0.75" header="0.3" footer="0.3"/>
  <pageSetup paperSize="9" orientation="portrait" r:id="rId1"/>
  <ignoredErrors>
    <ignoredError sqref="G4:G35" unlockedFormula="1"/>
    <ignoredError sqref="FD11:FD32" formula="1"/>
    <ignoredError sqref="A4:A35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FP4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5"/>
  <cols>
    <col min="1" max="2" width="17.7109375" style="26" customWidth="1"/>
    <col min="3" max="4" width="11.7109375" style="26" customWidth="1"/>
    <col min="5" max="7" width="20.7109375" style="26" customWidth="1"/>
    <col min="8" max="20" width="30.7109375" style="26" customWidth="1"/>
    <col min="21" max="32" width="30.7109375" style="157" customWidth="1"/>
    <col min="33" max="45" width="30.7109375" style="26" customWidth="1"/>
    <col min="46" max="57" width="30.7109375" style="157" customWidth="1"/>
    <col min="58" max="79" width="30.7109375" style="26" customWidth="1"/>
    <col min="80" max="80" width="30.7109375" style="156" customWidth="1"/>
    <col min="81" max="107" width="30.7109375" style="26" customWidth="1"/>
    <col min="108" max="108" width="30.7109375" style="156" customWidth="1"/>
    <col min="109" max="136" width="30.7109375" style="26" customWidth="1"/>
    <col min="137" max="138" width="30.7109375" style="121" customWidth="1"/>
    <col min="139" max="143" width="30.7109375" style="156" customWidth="1"/>
    <col min="144" max="151" width="30.7109375" style="26" customWidth="1"/>
    <col min="152" max="158" width="30.7109375" style="156" customWidth="1"/>
    <col min="159" max="161" width="11.7109375" style="26" customWidth="1"/>
    <col min="162" max="162" width="11.7109375" style="126" customWidth="1"/>
    <col min="163" max="163" width="15.85546875" style="26" bestFit="1" customWidth="1"/>
    <col min="164" max="164" width="11" style="26" bestFit="1" customWidth="1"/>
    <col min="165" max="165" width="17.5703125" style="26" bestFit="1" customWidth="1"/>
    <col min="166" max="166" width="16.5703125" style="26" bestFit="1" customWidth="1"/>
    <col min="167" max="167" width="72.140625" style="26" customWidth="1"/>
    <col min="168" max="168" width="16.5703125" style="26" bestFit="1" customWidth="1"/>
    <col min="169" max="169" width="17.7109375" style="26" bestFit="1" customWidth="1"/>
    <col min="170" max="170" width="14.7109375" style="26" customWidth="1"/>
    <col min="171" max="171" width="10.7109375" style="26" customWidth="1"/>
    <col min="172" max="172" width="11.42578125" style="26"/>
  </cols>
  <sheetData>
    <row r="1" spans="1:172" s="133" customFormat="1" ht="15.75" customHeight="1" thickBot="1">
      <c r="A1" s="354" t="s">
        <v>56</v>
      </c>
      <c r="B1" s="354" t="s">
        <v>0</v>
      </c>
      <c r="C1" s="71"/>
      <c r="D1" s="71"/>
      <c r="E1" s="71"/>
      <c r="F1" s="71"/>
      <c r="G1" s="216"/>
      <c r="H1" s="350" t="s">
        <v>265</v>
      </c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2"/>
      <c r="AG1" s="347" t="s">
        <v>349</v>
      </c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9"/>
      <c r="BF1" s="350" t="s">
        <v>413</v>
      </c>
      <c r="BG1" s="360"/>
      <c r="BH1" s="360"/>
      <c r="BI1" s="360"/>
      <c r="BJ1" s="360"/>
      <c r="BK1" s="360"/>
      <c r="BL1" s="360"/>
      <c r="BM1" s="360"/>
      <c r="BN1" s="361"/>
      <c r="BO1" s="347" t="s">
        <v>414</v>
      </c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9"/>
      <c r="CC1" s="350" t="s">
        <v>415</v>
      </c>
      <c r="CD1" s="361"/>
      <c r="CE1" s="357" t="s">
        <v>416</v>
      </c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9"/>
      <c r="CQ1" s="350" t="s">
        <v>417</v>
      </c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2"/>
      <c r="DE1" s="357" t="s">
        <v>418</v>
      </c>
      <c r="DF1" s="358"/>
      <c r="DG1" s="358"/>
      <c r="DH1" s="358"/>
      <c r="DI1" s="359"/>
      <c r="DJ1" s="350" t="s">
        <v>419</v>
      </c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2"/>
      <c r="EN1" s="347" t="s">
        <v>420</v>
      </c>
      <c r="EO1" s="348"/>
      <c r="EP1" s="348"/>
      <c r="EQ1" s="348"/>
      <c r="ER1" s="348"/>
      <c r="ES1" s="348"/>
      <c r="ET1" s="348"/>
      <c r="EU1" s="348"/>
      <c r="EV1" s="348"/>
      <c r="EW1" s="348"/>
      <c r="EX1" s="348"/>
      <c r="EY1" s="348"/>
      <c r="EZ1" s="348"/>
      <c r="FA1" s="348"/>
      <c r="FB1" s="349"/>
      <c r="FC1" s="339" t="s">
        <v>310</v>
      </c>
      <c r="FD1" s="340"/>
      <c r="FE1" s="341"/>
      <c r="FF1" s="179"/>
      <c r="FG1" s="353" t="s">
        <v>397</v>
      </c>
      <c r="FH1" s="353"/>
      <c r="FI1" s="353"/>
      <c r="FJ1" s="353"/>
      <c r="FK1" s="353"/>
      <c r="FL1" s="353"/>
      <c r="FM1" s="353"/>
      <c r="FN1" s="134"/>
      <c r="FO1" s="179"/>
      <c r="FP1" s="179"/>
    </row>
    <row r="2" spans="1:172" s="133" customFormat="1" ht="85.15" customHeight="1" thickBot="1">
      <c r="A2" s="355"/>
      <c r="B2" s="355"/>
      <c r="C2" s="71" t="s">
        <v>1</v>
      </c>
      <c r="D2" s="71" t="s">
        <v>2</v>
      </c>
      <c r="E2" s="71" t="s">
        <v>34</v>
      </c>
      <c r="F2" s="71" t="s">
        <v>35</v>
      </c>
      <c r="G2" s="71" t="s">
        <v>263</v>
      </c>
      <c r="H2" s="161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29" t="s">
        <v>40</v>
      </c>
      <c r="AG2" s="223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232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427</v>
      </c>
      <c r="FL2" s="60" t="s">
        <v>194</v>
      </c>
      <c r="FM2" s="60" t="s">
        <v>193</v>
      </c>
      <c r="FN2" s="72"/>
      <c r="FO2" s="72"/>
      <c r="FP2" s="179"/>
    </row>
    <row r="3" spans="1:172" s="133" customFormat="1" ht="15.75" thickBot="1">
      <c r="A3" s="356"/>
      <c r="B3" s="356"/>
      <c r="C3" s="71" t="s">
        <v>250</v>
      </c>
      <c r="D3" s="71" t="s">
        <v>251</v>
      </c>
      <c r="E3" s="71" t="s">
        <v>252</v>
      </c>
      <c r="F3" s="71" t="s">
        <v>253</v>
      </c>
      <c r="G3" s="71" t="s">
        <v>254</v>
      </c>
      <c r="H3" s="176" t="s">
        <v>58</v>
      </c>
      <c r="I3" s="159" t="s">
        <v>59</v>
      </c>
      <c r="J3" s="159" t="s">
        <v>60</v>
      </c>
      <c r="K3" s="159" t="s">
        <v>61</v>
      </c>
      <c r="L3" s="159" t="s">
        <v>62</v>
      </c>
      <c r="M3" s="159" t="s">
        <v>63</v>
      </c>
      <c r="N3" s="159" t="s">
        <v>64</v>
      </c>
      <c r="O3" s="159" t="s">
        <v>143</v>
      </c>
      <c r="P3" s="159" t="s">
        <v>243</v>
      </c>
      <c r="Q3" s="159" t="s">
        <v>244</v>
      </c>
      <c r="R3" s="159" t="s">
        <v>245</v>
      </c>
      <c r="S3" s="159" t="s">
        <v>246</v>
      </c>
      <c r="T3" s="159" t="s">
        <v>247</v>
      </c>
      <c r="U3" s="159" t="s">
        <v>319</v>
      </c>
      <c r="V3" s="159" t="s">
        <v>321</v>
      </c>
      <c r="W3" s="159" t="s">
        <v>323</v>
      </c>
      <c r="X3" s="159" t="s">
        <v>324</v>
      </c>
      <c r="Y3" s="159" t="s">
        <v>325</v>
      </c>
      <c r="Z3" s="159" t="s">
        <v>329</v>
      </c>
      <c r="AA3" s="159" t="s">
        <v>330</v>
      </c>
      <c r="AB3" s="159" t="s">
        <v>331</v>
      </c>
      <c r="AC3" s="159" t="s">
        <v>334</v>
      </c>
      <c r="AD3" s="159" t="s">
        <v>335</v>
      </c>
      <c r="AE3" s="159" t="s">
        <v>336</v>
      </c>
      <c r="AF3" s="173" t="s">
        <v>337</v>
      </c>
      <c r="AG3" s="174" t="s">
        <v>350</v>
      </c>
      <c r="AH3" s="226" t="s">
        <v>385</v>
      </c>
      <c r="AI3" s="226" t="s">
        <v>386</v>
      </c>
      <c r="AJ3" s="226" t="s">
        <v>387</v>
      </c>
      <c r="AK3" s="226" t="s">
        <v>388</v>
      </c>
      <c r="AL3" s="226" t="s">
        <v>389</v>
      </c>
      <c r="AM3" s="226" t="s">
        <v>390</v>
      </c>
      <c r="AN3" s="226" t="s">
        <v>391</v>
      </c>
      <c r="AO3" s="226" t="s">
        <v>392</v>
      </c>
      <c r="AP3" s="226" t="s">
        <v>393</v>
      </c>
      <c r="AQ3" s="226" t="s">
        <v>394</v>
      </c>
      <c r="AR3" s="226" t="s">
        <v>395</v>
      </c>
      <c r="AS3" s="226" t="s">
        <v>400</v>
      </c>
      <c r="AT3" s="226" t="s">
        <v>401</v>
      </c>
      <c r="AU3" s="226" t="s">
        <v>402</v>
      </c>
      <c r="AV3" s="226" t="s">
        <v>403</v>
      </c>
      <c r="AW3" s="226" t="s">
        <v>404</v>
      </c>
      <c r="AX3" s="226" t="s">
        <v>405</v>
      </c>
      <c r="AY3" s="226" t="s">
        <v>406</v>
      </c>
      <c r="AZ3" s="226" t="s">
        <v>407</v>
      </c>
      <c r="BA3" s="226" t="s">
        <v>408</v>
      </c>
      <c r="BB3" s="226" t="s">
        <v>409</v>
      </c>
      <c r="BC3" s="226" t="s">
        <v>410</v>
      </c>
      <c r="BD3" s="226" t="s">
        <v>411</v>
      </c>
      <c r="BE3" s="227" t="s">
        <v>412</v>
      </c>
      <c r="BF3" s="176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248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358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353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155" t="s">
        <v>255</v>
      </c>
      <c r="FH3" s="155" t="s">
        <v>256</v>
      </c>
      <c r="FI3" s="155" t="s">
        <v>257</v>
      </c>
      <c r="FJ3" s="155" t="s">
        <v>258</v>
      </c>
      <c r="FK3" s="155" t="s">
        <v>259</v>
      </c>
      <c r="FL3" s="155" t="s">
        <v>260</v>
      </c>
      <c r="FM3" s="155" t="s">
        <v>261</v>
      </c>
      <c r="FN3" s="134"/>
      <c r="FO3" s="179"/>
      <c r="FP3" s="179"/>
    </row>
    <row r="4" spans="1:172" s="133" customFormat="1">
      <c r="A4" s="130" t="s">
        <v>157</v>
      </c>
      <c r="B4" s="131" t="s">
        <v>3</v>
      </c>
      <c r="C4" s="83">
        <v>1</v>
      </c>
      <c r="D4" s="83">
        <v>1</v>
      </c>
      <c r="E4" s="84">
        <v>17015488000</v>
      </c>
      <c r="F4" s="84">
        <v>17015488000</v>
      </c>
      <c r="G4" s="85">
        <f>(E4-F4)</f>
        <v>0</v>
      </c>
      <c r="H4" s="86">
        <v>1</v>
      </c>
      <c r="I4" s="87">
        <v>1</v>
      </c>
      <c r="J4" s="87">
        <v>1</v>
      </c>
      <c r="K4" s="86">
        <v>1</v>
      </c>
      <c r="L4" s="86">
        <v>1</v>
      </c>
      <c r="M4" s="87">
        <v>1</v>
      </c>
      <c r="N4" s="88">
        <v>0</v>
      </c>
      <c r="O4" s="89" t="s">
        <v>57</v>
      </c>
      <c r="P4" s="90">
        <v>1</v>
      </c>
      <c r="Q4" s="90">
        <v>1</v>
      </c>
      <c r="R4" s="90">
        <v>1</v>
      </c>
      <c r="S4" s="90">
        <v>1</v>
      </c>
      <c r="T4" s="90">
        <v>1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91">
        <v>1</v>
      </c>
      <c r="AD4" s="91">
        <v>1</v>
      </c>
      <c r="AE4" s="91">
        <v>1</v>
      </c>
      <c r="AF4" s="91">
        <v>1</v>
      </c>
      <c r="AG4" s="83">
        <v>1</v>
      </c>
      <c r="AH4" s="83">
        <v>1</v>
      </c>
      <c r="AI4" s="83">
        <v>1</v>
      </c>
      <c r="AJ4" s="83">
        <v>1</v>
      </c>
      <c r="AK4" s="83">
        <v>1</v>
      </c>
      <c r="AL4" s="83">
        <v>1</v>
      </c>
      <c r="AM4" s="83">
        <v>1</v>
      </c>
      <c r="AN4" s="83">
        <v>1</v>
      </c>
      <c r="AO4" s="83">
        <v>1</v>
      </c>
      <c r="AP4" s="83">
        <v>1</v>
      </c>
      <c r="AQ4" s="83">
        <v>1</v>
      </c>
      <c r="AR4" s="89" t="s">
        <v>57</v>
      </c>
      <c r="AS4" s="89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91">
        <v>1</v>
      </c>
      <c r="BG4" s="91">
        <v>1</v>
      </c>
      <c r="BH4" s="91">
        <v>1</v>
      </c>
      <c r="BI4" s="91">
        <v>1</v>
      </c>
      <c r="BJ4" s="91">
        <v>1</v>
      </c>
      <c r="BK4" s="91">
        <v>1</v>
      </c>
      <c r="BL4" s="89" t="s">
        <v>57</v>
      </c>
      <c r="BM4" s="89" t="s">
        <v>57</v>
      </c>
      <c r="BN4" s="83">
        <v>1</v>
      </c>
      <c r="BO4" s="91">
        <v>1</v>
      </c>
      <c r="BP4" s="91">
        <v>1</v>
      </c>
      <c r="BQ4" s="91">
        <v>1</v>
      </c>
      <c r="BR4" s="91">
        <v>1</v>
      </c>
      <c r="BS4" s="92">
        <v>0</v>
      </c>
      <c r="BT4" s="86">
        <v>1</v>
      </c>
      <c r="BU4" s="91">
        <v>1</v>
      </c>
      <c r="BV4" s="91">
        <v>1</v>
      </c>
      <c r="BW4" s="91">
        <v>1</v>
      </c>
      <c r="BX4" s="91">
        <v>1</v>
      </c>
      <c r="BY4" s="92">
        <v>0</v>
      </c>
      <c r="BZ4" s="91">
        <v>1</v>
      </c>
      <c r="CA4" s="91">
        <v>1</v>
      </c>
      <c r="CB4" s="185" t="s">
        <v>57</v>
      </c>
      <c r="CC4" s="91">
        <v>1</v>
      </c>
      <c r="CD4" s="91">
        <v>1</v>
      </c>
      <c r="CE4" s="91">
        <v>1</v>
      </c>
      <c r="CF4" s="92">
        <v>0</v>
      </c>
      <c r="CG4" s="91">
        <v>1</v>
      </c>
      <c r="CH4" s="86">
        <v>1</v>
      </c>
      <c r="CI4" s="91">
        <v>1</v>
      </c>
      <c r="CJ4" s="89" t="s">
        <v>57</v>
      </c>
      <c r="CK4" s="92">
        <v>0</v>
      </c>
      <c r="CL4" s="92">
        <v>0</v>
      </c>
      <c r="CM4" s="92">
        <v>0</v>
      </c>
      <c r="CN4" s="92">
        <v>0</v>
      </c>
      <c r="CO4" s="89" t="s">
        <v>57</v>
      </c>
      <c r="CP4" s="89" t="s">
        <v>57</v>
      </c>
      <c r="CQ4" s="92">
        <v>0</v>
      </c>
      <c r="CR4" s="91">
        <v>1</v>
      </c>
      <c r="CS4" s="91">
        <v>1</v>
      </c>
      <c r="CT4" s="91">
        <v>1</v>
      </c>
      <c r="CU4" s="91">
        <v>1</v>
      </c>
      <c r="CV4" s="91">
        <v>1</v>
      </c>
      <c r="CW4" s="91">
        <v>1</v>
      </c>
      <c r="CX4" s="91">
        <v>1</v>
      </c>
      <c r="CY4" s="91">
        <v>1</v>
      </c>
      <c r="CZ4" s="93">
        <v>1</v>
      </c>
      <c r="DA4" s="91">
        <v>1</v>
      </c>
      <c r="DB4" s="92">
        <v>0</v>
      </c>
      <c r="DC4" s="89" t="s">
        <v>57</v>
      </c>
      <c r="DD4" s="185" t="s">
        <v>57</v>
      </c>
      <c r="DE4" s="89" t="s">
        <v>57</v>
      </c>
      <c r="DF4" s="91">
        <v>1</v>
      </c>
      <c r="DG4" s="89" t="s">
        <v>57</v>
      </c>
      <c r="DH4" s="91">
        <v>1</v>
      </c>
      <c r="DI4" s="89" t="s">
        <v>57</v>
      </c>
      <c r="DJ4" s="91">
        <v>1</v>
      </c>
      <c r="DK4" s="91">
        <v>1</v>
      </c>
      <c r="DL4" s="91">
        <v>1</v>
      </c>
      <c r="DM4" s="91">
        <v>1</v>
      </c>
      <c r="DN4" s="91">
        <v>1</v>
      </c>
      <c r="DO4" s="89" t="s">
        <v>57</v>
      </c>
      <c r="DP4" s="91">
        <v>1</v>
      </c>
      <c r="DQ4" s="91">
        <v>1</v>
      </c>
      <c r="DR4" s="91">
        <v>1</v>
      </c>
      <c r="DS4" s="91">
        <v>1</v>
      </c>
      <c r="DT4" s="91">
        <v>1</v>
      </c>
      <c r="DU4" s="91">
        <v>1</v>
      </c>
      <c r="DV4" s="91">
        <v>1</v>
      </c>
      <c r="DW4" s="91">
        <v>1</v>
      </c>
      <c r="DX4" s="91">
        <v>1</v>
      </c>
      <c r="DY4" s="91">
        <v>1</v>
      </c>
      <c r="DZ4" s="91">
        <v>1</v>
      </c>
      <c r="EA4" s="92">
        <v>0</v>
      </c>
      <c r="EB4" s="89" t="s">
        <v>57</v>
      </c>
      <c r="EC4" s="92">
        <v>0</v>
      </c>
      <c r="ED4" s="91">
        <v>1</v>
      </c>
      <c r="EE4" s="89" t="s">
        <v>57</v>
      </c>
      <c r="EF4" s="92">
        <v>0</v>
      </c>
      <c r="EG4" s="89" t="s">
        <v>57</v>
      </c>
      <c r="EH4" s="89" t="s">
        <v>57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91">
        <v>1</v>
      </c>
      <c r="EO4" s="91">
        <v>1</v>
      </c>
      <c r="EP4" s="91">
        <v>1</v>
      </c>
      <c r="EQ4" s="91">
        <v>1</v>
      </c>
      <c r="ER4" s="91">
        <v>1</v>
      </c>
      <c r="ES4" s="91">
        <v>1</v>
      </c>
      <c r="ET4" s="91">
        <v>1</v>
      </c>
      <c r="EU4" s="92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94">
        <f t="shared" ref="FC4:FC35" si="0">SUM(H4:FB4)</f>
        <v>86</v>
      </c>
      <c r="FD4" s="211">
        <f t="shared" ref="FD4:FD35" si="1">(FC4/100)</f>
        <v>0.86</v>
      </c>
      <c r="FE4" s="101">
        <f>RANK(FD4,$FD$4:$FD$35)</f>
        <v>13</v>
      </c>
      <c r="FF4" s="95"/>
      <c r="FG4" s="9">
        <v>0</v>
      </c>
      <c r="FH4" s="96">
        <v>1287660.3930740999</v>
      </c>
      <c r="FI4" s="97">
        <v>1429062000</v>
      </c>
      <c r="FJ4" s="97">
        <v>320330000</v>
      </c>
      <c r="FK4" s="124">
        <v>3138.3151799972652</v>
      </c>
      <c r="FL4" s="97">
        <v>2205646000</v>
      </c>
      <c r="FM4" s="97">
        <v>14809842000</v>
      </c>
      <c r="FN4" s="132"/>
      <c r="FO4" s="132"/>
      <c r="FP4" s="208"/>
    </row>
    <row r="5" spans="1:172" s="133" customFormat="1">
      <c r="A5" s="130" t="s">
        <v>158</v>
      </c>
      <c r="B5" s="129" t="s">
        <v>4</v>
      </c>
      <c r="C5" s="91">
        <v>1</v>
      </c>
      <c r="D5" s="91">
        <v>1</v>
      </c>
      <c r="E5" s="98">
        <v>33054156520.439999</v>
      </c>
      <c r="F5" s="98">
        <v>33054156520.439999</v>
      </c>
      <c r="G5" s="84">
        <f t="shared" ref="G5:G35" si="2">(E5-F5)</f>
        <v>0</v>
      </c>
      <c r="H5" s="99">
        <v>0</v>
      </c>
      <c r="I5" s="99">
        <v>0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  <c r="O5" s="100" t="s">
        <v>57</v>
      </c>
      <c r="P5" s="86">
        <v>1</v>
      </c>
      <c r="Q5" s="86">
        <v>1</v>
      </c>
      <c r="R5" s="86">
        <v>1</v>
      </c>
      <c r="S5" s="86">
        <v>1</v>
      </c>
      <c r="T5" s="86">
        <v>1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91">
        <v>1</v>
      </c>
      <c r="AD5" s="91">
        <v>1</v>
      </c>
      <c r="AE5" s="92">
        <v>0</v>
      </c>
      <c r="AF5" s="92">
        <v>0</v>
      </c>
      <c r="AG5" s="91">
        <v>1</v>
      </c>
      <c r="AH5" s="86">
        <v>1</v>
      </c>
      <c r="AI5" s="91">
        <v>1</v>
      </c>
      <c r="AJ5" s="91">
        <v>1</v>
      </c>
      <c r="AK5" s="91">
        <v>1</v>
      </c>
      <c r="AL5" s="91">
        <v>1</v>
      </c>
      <c r="AM5" s="92">
        <v>0</v>
      </c>
      <c r="AN5" s="91">
        <v>1</v>
      </c>
      <c r="AO5" s="91">
        <v>1</v>
      </c>
      <c r="AP5" s="91">
        <v>1</v>
      </c>
      <c r="AQ5" s="91">
        <v>1</v>
      </c>
      <c r="AR5" s="100" t="s">
        <v>57</v>
      </c>
      <c r="AS5" s="100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86">
        <v>1</v>
      </c>
      <c r="BG5" s="92">
        <v>0</v>
      </c>
      <c r="BH5" s="86">
        <v>1</v>
      </c>
      <c r="BI5" s="86">
        <v>1</v>
      </c>
      <c r="BJ5" s="86">
        <v>1</v>
      </c>
      <c r="BK5" s="86">
        <v>1</v>
      </c>
      <c r="BL5" s="100" t="s">
        <v>57</v>
      </c>
      <c r="BM5" s="100" t="s">
        <v>57</v>
      </c>
      <c r="BN5" s="92">
        <v>0</v>
      </c>
      <c r="BO5" s="86">
        <v>1</v>
      </c>
      <c r="BP5" s="91">
        <v>1</v>
      </c>
      <c r="BQ5" s="91">
        <v>1</v>
      </c>
      <c r="BR5" s="86">
        <v>1</v>
      </c>
      <c r="BS5" s="91">
        <v>1</v>
      </c>
      <c r="BT5" s="86">
        <v>1</v>
      </c>
      <c r="BU5" s="91">
        <v>1</v>
      </c>
      <c r="BV5" s="91">
        <v>1</v>
      </c>
      <c r="BW5" s="91">
        <v>1</v>
      </c>
      <c r="BX5" s="91">
        <v>1</v>
      </c>
      <c r="BY5" s="91">
        <v>1</v>
      </c>
      <c r="BZ5" s="91">
        <v>1</v>
      </c>
      <c r="CA5" s="91">
        <v>1</v>
      </c>
      <c r="CB5" s="185" t="s">
        <v>57</v>
      </c>
      <c r="CC5" s="91">
        <v>1</v>
      </c>
      <c r="CD5" s="91">
        <v>1</v>
      </c>
      <c r="CE5" s="91">
        <v>1</v>
      </c>
      <c r="CF5" s="91">
        <v>1</v>
      </c>
      <c r="CG5" s="91">
        <v>1</v>
      </c>
      <c r="CH5" s="86">
        <v>1</v>
      </c>
      <c r="CI5" s="86">
        <v>1</v>
      </c>
      <c r="CJ5" s="100" t="s">
        <v>57</v>
      </c>
      <c r="CK5" s="91">
        <v>1</v>
      </c>
      <c r="CL5" s="86">
        <v>1</v>
      </c>
      <c r="CM5" s="92">
        <v>0</v>
      </c>
      <c r="CN5" s="92">
        <v>0</v>
      </c>
      <c r="CO5" s="100" t="s">
        <v>57</v>
      </c>
      <c r="CP5" s="100" t="s">
        <v>57</v>
      </c>
      <c r="CQ5" s="93">
        <v>1</v>
      </c>
      <c r="CR5" s="93">
        <v>1</v>
      </c>
      <c r="CS5" s="93">
        <v>1</v>
      </c>
      <c r="CT5" s="91">
        <v>1</v>
      </c>
      <c r="CU5" s="91">
        <v>1</v>
      </c>
      <c r="CV5" s="93">
        <v>1</v>
      </c>
      <c r="CW5" s="93">
        <v>1</v>
      </c>
      <c r="CX5" s="93">
        <v>1</v>
      </c>
      <c r="CY5" s="93">
        <v>1</v>
      </c>
      <c r="CZ5" s="93">
        <v>1</v>
      </c>
      <c r="DA5" s="93">
        <v>1</v>
      </c>
      <c r="DB5" s="93">
        <v>1</v>
      </c>
      <c r="DC5" s="100" t="s">
        <v>57</v>
      </c>
      <c r="DD5" s="185" t="s">
        <v>57</v>
      </c>
      <c r="DE5" s="100" t="s">
        <v>57</v>
      </c>
      <c r="DF5" s="91">
        <v>1</v>
      </c>
      <c r="DG5" s="100" t="s">
        <v>57</v>
      </c>
      <c r="DH5" s="93">
        <v>1</v>
      </c>
      <c r="DI5" s="100" t="s">
        <v>57</v>
      </c>
      <c r="DJ5" s="93">
        <v>1</v>
      </c>
      <c r="DK5" s="93">
        <v>1</v>
      </c>
      <c r="DL5" s="93">
        <v>1</v>
      </c>
      <c r="DM5" s="91">
        <v>1</v>
      </c>
      <c r="DN5" s="93">
        <v>1</v>
      </c>
      <c r="DO5" s="100" t="s">
        <v>57</v>
      </c>
      <c r="DP5" s="91">
        <v>1</v>
      </c>
      <c r="DQ5" s="93">
        <v>1</v>
      </c>
      <c r="DR5" s="93">
        <v>1</v>
      </c>
      <c r="DS5" s="93">
        <v>1</v>
      </c>
      <c r="DT5" s="93">
        <v>1</v>
      </c>
      <c r="DU5" s="93">
        <v>1</v>
      </c>
      <c r="DV5" s="93">
        <v>1</v>
      </c>
      <c r="DW5" s="93">
        <v>1</v>
      </c>
      <c r="DX5" s="91">
        <v>1</v>
      </c>
      <c r="DY5" s="93">
        <v>1</v>
      </c>
      <c r="DZ5" s="93">
        <v>1</v>
      </c>
      <c r="EA5" s="93">
        <v>1</v>
      </c>
      <c r="EB5" s="100" t="s">
        <v>57</v>
      </c>
      <c r="EC5" s="92">
        <v>0</v>
      </c>
      <c r="ED5" s="93">
        <v>1</v>
      </c>
      <c r="EE5" s="100" t="s">
        <v>57</v>
      </c>
      <c r="EF5" s="93">
        <v>1</v>
      </c>
      <c r="EG5" s="100" t="s">
        <v>57</v>
      </c>
      <c r="EH5" s="100" t="s">
        <v>57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93">
        <v>1</v>
      </c>
      <c r="EO5" s="93">
        <v>1</v>
      </c>
      <c r="EP5" s="93">
        <v>1</v>
      </c>
      <c r="EQ5" s="93">
        <v>1</v>
      </c>
      <c r="ER5" s="93">
        <v>1</v>
      </c>
      <c r="ES5" s="93">
        <v>1</v>
      </c>
      <c r="ET5" s="93">
        <v>1</v>
      </c>
      <c r="EU5" s="93">
        <v>1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94">
        <f t="shared" si="0"/>
        <v>90</v>
      </c>
      <c r="FD5" s="212">
        <f t="shared" si="1"/>
        <v>0.9</v>
      </c>
      <c r="FE5" s="101">
        <f t="shared" ref="FE5:FE35" si="3">RANK(FD5,$FD$4:$FD$35)</f>
        <v>10</v>
      </c>
      <c r="FF5" s="95"/>
      <c r="FG5" s="7">
        <v>1</v>
      </c>
      <c r="FH5" s="102">
        <v>3484150.1867108</v>
      </c>
      <c r="FI5" s="97">
        <v>13274605327.26</v>
      </c>
      <c r="FJ5" s="97">
        <v>1032742387</v>
      </c>
      <c r="FK5" s="124">
        <v>15156.484949109103</v>
      </c>
      <c r="FL5" s="97">
        <v>10203268922</v>
      </c>
      <c r="FM5" s="97">
        <v>27495388154</v>
      </c>
      <c r="FN5" s="134"/>
      <c r="FO5" s="134"/>
      <c r="FP5" s="179"/>
    </row>
    <row r="6" spans="1:172" s="133" customFormat="1">
      <c r="A6" s="130" t="s">
        <v>159</v>
      </c>
      <c r="B6" s="129" t="s">
        <v>5</v>
      </c>
      <c r="C6" s="91">
        <v>1</v>
      </c>
      <c r="D6" s="91">
        <v>1</v>
      </c>
      <c r="E6" s="98">
        <v>12993794817</v>
      </c>
      <c r="F6" s="98">
        <v>12993794817</v>
      </c>
      <c r="G6" s="85">
        <f t="shared" si="2"/>
        <v>0</v>
      </c>
      <c r="H6" s="86">
        <v>1</v>
      </c>
      <c r="I6" s="86">
        <v>1</v>
      </c>
      <c r="J6" s="86">
        <v>1</v>
      </c>
      <c r="K6" s="86">
        <v>1</v>
      </c>
      <c r="L6" s="86">
        <v>1</v>
      </c>
      <c r="M6" s="86">
        <v>1</v>
      </c>
      <c r="N6" s="86">
        <v>1</v>
      </c>
      <c r="O6" s="100" t="s">
        <v>57</v>
      </c>
      <c r="P6" s="86">
        <v>1</v>
      </c>
      <c r="Q6" s="86">
        <v>1</v>
      </c>
      <c r="R6" s="86">
        <v>1</v>
      </c>
      <c r="S6" s="86">
        <v>1</v>
      </c>
      <c r="T6" s="86">
        <v>1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91">
        <v>1</v>
      </c>
      <c r="AD6" s="91">
        <v>1</v>
      </c>
      <c r="AE6" s="91">
        <v>1</v>
      </c>
      <c r="AF6" s="92">
        <v>0</v>
      </c>
      <c r="AG6" s="91">
        <v>1</v>
      </c>
      <c r="AH6" s="92">
        <v>0</v>
      </c>
      <c r="AI6" s="92">
        <v>0</v>
      </c>
      <c r="AJ6" s="91">
        <v>1</v>
      </c>
      <c r="AK6" s="91">
        <v>1</v>
      </c>
      <c r="AL6" s="91">
        <v>1</v>
      </c>
      <c r="AM6" s="92">
        <v>0</v>
      </c>
      <c r="AN6" s="91">
        <v>1</v>
      </c>
      <c r="AO6" s="91">
        <v>1</v>
      </c>
      <c r="AP6" s="91">
        <v>1</v>
      </c>
      <c r="AQ6" s="91">
        <v>1</v>
      </c>
      <c r="AR6" s="100" t="s">
        <v>57</v>
      </c>
      <c r="AS6" s="100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91">
        <v>1</v>
      </c>
      <c r="BG6" s="91">
        <v>1</v>
      </c>
      <c r="BH6" s="91">
        <v>1</v>
      </c>
      <c r="BI6" s="91">
        <v>1</v>
      </c>
      <c r="BJ6" s="91">
        <v>1</v>
      </c>
      <c r="BK6" s="91">
        <v>1</v>
      </c>
      <c r="BL6" s="100" t="s">
        <v>57</v>
      </c>
      <c r="BM6" s="100" t="s">
        <v>57</v>
      </c>
      <c r="BN6" s="103">
        <v>1</v>
      </c>
      <c r="BO6" s="91">
        <v>1</v>
      </c>
      <c r="BP6" s="91">
        <v>1</v>
      </c>
      <c r="BQ6" s="91">
        <v>1</v>
      </c>
      <c r="BR6" s="91">
        <v>1</v>
      </c>
      <c r="BS6" s="86">
        <v>1</v>
      </c>
      <c r="BT6" s="91">
        <v>1</v>
      </c>
      <c r="BU6" s="91">
        <v>1</v>
      </c>
      <c r="BV6" s="91">
        <v>1</v>
      </c>
      <c r="BW6" s="92">
        <v>0</v>
      </c>
      <c r="BX6" s="104">
        <v>1</v>
      </c>
      <c r="BY6" s="91">
        <v>1</v>
      </c>
      <c r="BZ6" s="91">
        <v>1</v>
      </c>
      <c r="CA6" s="91">
        <v>1</v>
      </c>
      <c r="CB6" s="185" t="s">
        <v>57</v>
      </c>
      <c r="CC6" s="86">
        <v>1</v>
      </c>
      <c r="CD6" s="86">
        <v>1</v>
      </c>
      <c r="CE6" s="91">
        <v>1</v>
      </c>
      <c r="CF6" s="92">
        <v>0</v>
      </c>
      <c r="CG6" s="86">
        <v>1</v>
      </c>
      <c r="CH6" s="92">
        <v>0</v>
      </c>
      <c r="CI6" s="92">
        <v>0</v>
      </c>
      <c r="CJ6" s="100" t="s">
        <v>57</v>
      </c>
      <c r="CK6" s="92">
        <v>0</v>
      </c>
      <c r="CL6" s="92">
        <v>0</v>
      </c>
      <c r="CM6" s="92">
        <v>0</v>
      </c>
      <c r="CN6" s="92">
        <v>0</v>
      </c>
      <c r="CO6" s="100" t="s">
        <v>57</v>
      </c>
      <c r="CP6" s="100" t="s">
        <v>57</v>
      </c>
      <c r="CQ6" s="92">
        <v>0</v>
      </c>
      <c r="CR6" s="92">
        <v>0</v>
      </c>
      <c r="CS6" s="92">
        <v>0</v>
      </c>
      <c r="CT6" s="91">
        <v>1</v>
      </c>
      <c r="CU6" s="91">
        <v>1</v>
      </c>
      <c r="CV6" s="92">
        <v>0</v>
      </c>
      <c r="CW6" s="92">
        <v>0</v>
      </c>
      <c r="CX6" s="92">
        <v>0</v>
      </c>
      <c r="CY6" s="92">
        <v>0</v>
      </c>
      <c r="CZ6" s="92">
        <v>0</v>
      </c>
      <c r="DA6" s="92">
        <v>0</v>
      </c>
      <c r="DB6" s="91">
        <v>1</v>
      </c>
      <c r="DC6" s="100" t="s">
        <v>57</v>
      </c>
      <c r="DD6" s="185" t="s">
        <v>57</v>
      </c>
      <c r="DE6" s="100" t="s">
        <v>57</v>
      </c>
      <c r="DF6" s="91">
        <v>1</v>
      </c>
      <c r="DG6" s="100" t="s">
        <v>57</v>
      </c>
      <c r="DH6" s="91">
        <v>1</v>
      </c>
      <c r="DI6" s="100" t="s">
        <v>57</v>
      </c>
      <c r="DJ6" s="92">
        <v>0</v>
      </c>
      <c r="DK6" s="92">
        <v>0</v>
      </c>
      <c r="DL6" s="91">
        <v>1</v>
      </c>
      <c r="DM6" s="91">
        <v>1</v>
      </c>
      <c r="DN6" s="91">
        <v>1</v>
      </c>
      <c r="DO6" s="100" t="s">
        <v>57</v>
      </c>
      <c r="DP6" s="93">
        <v>1</v>
      </c>
      <c r="DQ6" s="91">
        <v>1</v>
      </c>
      <c r="DR6" s="91">
        <v>1</v>
      </c>
      <c r="DS6" s="91">
        <v>1</v>
      </c>
      <c r="DT6" s="91">
        <v>1</v>
      </c>
      <c r="DU6" s="93">
        <v>1</v>
      </c>
      <c r="DV6" s="105">
        <v>1</v>
      </c>
      <c r="DW6" s="93">
        <v>1</v>
      </c>
      <c r="DX6" s="91">
        <v>1</v>
      </c>
      <c r="DY6" s="92">
        <v>0</v>
      </c>
      <c r="DZ6" s="92">
        <v>0</v>
      </c>
      <c r="EA6" s="92">
        <v>0</v>
      </c>
      <c r="EB6" s="100" t="s">
        <v>57</v>
      </c>
      <c r="EC6" s="91">
        <v>1</v>
      </c>
      <c r="ED6" s="91">
        <v>1</v>
      </c>
      <c r="EE6" s="100" t="s">
        <v>57</v>
      </c>
      <c r="EF6" s="92">
        <v>0</v>
      </c>
      <c r="EG6" s="100" t="s">
        <v>57</v>
      </c>
      <c r="EH6" s="100" t="s">
        <v>57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92">
        <v>0</v>
      </c>
      <c r="EO6" s="92">
        <v>0</v>
      </c>
      <c r="EP6" s="93">
        <v>1</v>
      </c>
      <c r="EQ6" s="92">
        <v>0</v>
      </c>
      <c r="ER6" s="92">
        <v>0</v>
      </c>
      <c r="ES6" s="92">
        <v>0</v>
      </c>
      <c r="ET6" s="92">
        <v>0</v>
      </c>
      <c r="EU6" s="92">
        <v>0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94">
        <f t="shared" si="0"/>
        <v>66</v>
      </c>
      <c r="FD6" s="212">
        <f t="shared" si="1"/>
        <v>0.66</v>
      </c>
      <c r="FE6" s="101">
        <f t="shared" si="3"/>
        <v>21</v>
      </c>
      <c r="FF6" s="95"/>
      <c r="FG6" s="9">
        <v>0</v>
      </c>
      <c r="FH6" s="102">
        <v>763928.55404165201</v>
      </c>
      <c r="FI6" s="97">
        <v>1097310669</v>
      </c>
      <c r="FJ6" s="97">
        <v>2038106812</v>
      </c>
      <c r="FK6" s="124">
        <v>1791.1478891941865</v>
      </c>
      <c r="FL6" s="97">
        <v>673262090</v>
      </c>
      <c r="FM6" s="97">
        <v>10483438147</v>
      </c>
      <c r="FN6" s="134"/>
      <c r="FO6" s="134"/>
      <c r="FP6" s="179"/>
    </row>
    <row r="7" spans="1:172" s="133" customFormat="1">
      <c r="A7" s="130" t="s">
        <v>160</v>
      </c>
      <c r="B7" s="129" t="s">
        <v>6</v>
      </c>
      <c r="C7" s="91">
        <v>1</v>
      </c>
      <c r="D7" s="91">
        <v>1</v>
      </c>
      <c r="E7" s="98">
        <v>18782465029</v>
      </c>
      <c r="F7" s="98">
        <v>18782465029</v>
      </c>
      <c r="G7" s="85">
        <f t="shared" si="2"/>
        <v>0</v>
      </c>
      <c r="H7" s="86">
        <v>1</v>
      </c>
      <c r="I7" s="86">
        <v>1</v>
      </c>
      <c r="J7" s="86">
        <v>1</v>
      </c>
      <c r="K7" s="86">
        <v>1</v>
      </c>
      <c r="L7" s="86">
        <v>1</v>
      </c>
      <c r="M7" s="86">
        <v>1</v>
      </c>
      <c r="N7" s="86">
        <v>1</v>
      </c>
      <c r="O7" s="100" t="s">
        <v>57</v>
      </c>
      <c r="P7" s="86">
        <v>1</v>
      </c>
      <c r="Q7" s="86">
        <v>1</v>
      </c>
      <c r="R7" s="86">
        <v>1</v>
      </c>
      <c r="S7" s="86">
        <v>1</v>
      </c>
      <c r="T7" s="86">
        <v>1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91">
        <v>1</v>
      </c>
      <c r="AD7" s="91">
        <v>1</v>
      </c>
      <c r="AE7" s="91">
        <v>1</v>
      </c>
      <c r="AF7" s="91">
        <v>1</v>
      </c>
      <c r="AG7" s="91">
        <v>1</v>
      </c>
      <c r="AH7" s="92">
        <v>0</v>
      </c>
      <c r="AI7" s="92">
        <v>0</v>
      </c>
      <c r="AJ7" s="91">
        <v>1</v>
      </c>
      <c r="AK7" s="91">
        <v>1</v>
      </c>
      <c r="AL7" s="91">
        <v>1</v>
      </c>
      <c r="AM7" s="92">
        <v>0</v>
      </c>
      <c r="AN7" s="91">
        <v>1</v>
      </c>
      <c r="AO7" s="91">
        <v>1</v>
      </c>
      <c r="AP7" s="106">
        <v>0</v>
      </c>
      <c r="AQ7" s="91">
        <v>1</v>
      </c>
      <c r="AR7" s="100" t="s">
        <v>57</v>
      </c>
      <c r="AS7" s="100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92">
        <v>0</v>
      </c>
      <c r="BG7" s="91">
        <v>1</v>
      </c>
      <c r="BH7" s="91">
        <v>1</v>
      </c>
      <c r="BI7" s="91">
        <v>1</v>
      </c>
      <c r="BJ7" s="91">
        <v>1</v>
      </c>
      <c r="BK7" s="91">
        <v>1</v>
      </c>
      <c r="BL7" s="100" t="s">
        <v>57</v>
      </c>
      <c r="BM7" s="100" t="s">
        <v>57</v>
      </c>
      <c r="BN7" s="107">
        <v>1</v>
      </c>
      <c r="BO7" s="91">
        <v>1</v>
      </c>
      <c r="BP7" s="91">
        <v>1</v>
      </c>
      <c r="BQ7" s="91">
        <v>1</v>
      </c>
      <c r="BR7" s="91">
        <v>1</v>
      </c>
      <c r="BS7" s="91">
        <v>1</v>
      </c>
      <c r="BT7" s="91">
        <v>1</v>
      </c>
      <c r="BU7" s="91">
        <v>1</v>
      </c>
      <c r="BV7" s="91">
        <v>1</v>
      </c>
      <c r="BW7" s="91">
        <v>1</v>
      </c>
      <c r="BX7" s="91">
        <v>1</v>
      </c>
      <c r="BY7" s="91">
        <v>1</v>
      </c>
      <c r="BZ7" s="91">
        <v>1</v>
      </c>
      <c r="CA7" s="91">
        <v>1</v>
      </c>
      <c r="CB7" s="185" t="s">
        <v>57</v>
      </c>
      <c r="CC7" s="91">
        <v>1</v>
      </c>
      <c r="CD7" s="91">
        <v>1</v>
      </c>
      <c r="CE7" s="91">
        <v>1</v>
      </c>
      <c r="CF7" s="92">
        <v>0</v>
      </c>
      <c r="CG7" s="91">
        <v>1</v>
      </c>
      <c r="CH7" s="93">
        <v>1</v>
      </c>
      <c r="CI7" s="86">
        <v>1</v>
      </c>
      <c r="CJ7" s="100" t="s">
        <v>57</v>
      </c>
      <c r="CK7" s="91">
        <v>1</v>
      </c>
      <c r="CL7" s="93">
        <v>1</v>
      </c>
      <c r="CM7" s="91">
        <v>1</v>
      </c>
      <c r="CN7" s="91">
        <v>1</v>
      </c>
      <c r="CO7" s="100" t="s">
        <v>57</v>
      </c>
      <c r="CP7" s="100" t="s">
        <v>57</v>
      </c>
      <c r="CQ7" s="93">
        <v>1</v>
      </c>
      <c r="CR7" s="91">
        <v>1</v>
      </c>
      <c r="CS7" s="91">
        <v>1</v>
      </c>
      <c r="CT7" s="91">
        <v>1</v>
      </c>
      <c r="CU7" s="91">
        <v>1</v>
      </c>
      <c r="CV7" s="91">
        <v>1</v>
      </c>
      <c r="CW7" s="93">
        <v>1</v>
      </c>
      <c r="CX7" s="91">
        <v>1</v>
      </c>
      <c r="CY7" s="91">
        <v>1</v>
      </c>
      <c r="CZ7" s="91">
        <v>1</v>
      </c>
      <c r="DA7" s="91">
        <v>1</v>
      </c>
      <c r="DB7" s="91">
        <v>1</v>
      </c>
      <c r="DC7" s="100" t="s">
        <v>57</v>
      </c>
      <c r="DD7" s="185" t="s">
        <v>57</v>
      </c>
      <c r="DE7" s="100" t="s">
        <v>57</v>
      </c>
      <c r="DF7" s="91">
        <v>1</v>
      </c>
      <c r="DG7" s="100" t="s">
        <v>57</v>
      </c>
      <c r="DH7" s="91">
        <v>1</v>
      </c>
      <c r="DI7" s="100" t="s">
        <v>57</v>
      </c>
      <c r="DJ7" s="91">
        <v>1</v>
      </c>
      <c r="DK7" s="91">
        <v>1</v>
      </c>
      <c r="DL7" s="91">
        <v>1</v>
      </c>
      <c r="DM7" s="91">
        <v>1</v>
      </c>
      <c r="DN7" s="92">
        <v>0</v>
      </c>
      <c r="DO7" s="100" t="s">
        <v>57</v>
      </c>
      <c r="DP7" s="91">
        <v>1</v>
      </c>
      <c r="DQ7" s="91">
        <v>1</v>
      </c>
      <c r="DR7" s="91">
        <v>1</v>
      </c>
      <c r="DS7" s="92">
        <v>0</v>
      </c>
      <c r="DT7" s="92">
        <v>0</v>
      </c>
      <c r="DU7" s="92">
        <v>0</v>
      </c>
      <c r="DV7" s="91">
        <v>1</v>
      </c>
      <c r="DW7" s="91">
        <v>1</v>
      </c>
      <c r="DX7" s="91">
        <v>1</v>
      </c>
      <c r="DY7" s="91">
        <v>1</v>
      </c>
      <c r="DZ7" s="91">
        <v>1</v>
      </c>
      <c r="EA7" s="93">
        <v>1</v>
      </c>
      <c r="EB7" s="100" t="s">
        <v>57</v>
      </c>
      <c r="EC7" s="92">
        <v>0</v>
      </c>
      <c r="ED7" s="91">
        <v>1</v>
      </c>
      <c r="EE7" s="100" t="s">
        <v>57</v>
      </c>
      <c r="EF7" s="92">
        <v>0</v>
      </c>
      <c r="EG7" s="100" t="s">
        <v>57</v>
      </c>
      <c r="EH7" s="100" t="s">
        <v>57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91">
        <v>1</v>
      </c>
      <c r="EO7" s="91">
        <v>1</v>
      </c>
      <c r="EP7" s="91">
        <v>1</v>
      </c>
      <c r="EQ7" s="91">
        <v>1</v>
      </c>
      <c r="ER7" s="91">
        <v>1</v>
      </c>
      <c r="ES7" s="91">
        <v>1</v>
      </c>
      <c r="ET7" s="91">
        <v>1</v>
      </c>
      <c r="EU7" s="91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94">
        <f t="shared" si="0"/>
        <v>88</v>
      </c>
      <c r="FD7" s="213">
        <f t="shared" si="1"/>
        <v>0.88</v>
      </c>
      <c r="FE7" s="101">
        <f t="shared" si="3"/>
        <v>11</v>
      </c>
      <c r="FF7" s="95"/>
      <c r="FG7" s="7">
        <v>1</v>
      </c>
      <c r="FH7" s="102">
        <v>907878.12852944306</v>
      </c>
      <c r="FI7" s="97">
        <v>6254333667</v>
      </c>
      <c r="FJ7" s="97">
        <v>548580815</v>
      </c>
      <c r="FK7" s="124">
        <v>1231.6239323009106</v>
      </c>
      <c r="FL7" s="97">
        <v>2317419337</v>
      </c>
      <c r="FM7" s="97">
        <v>16465045692</v>
      </c>
      <c r="FN7" s="134"/>
      <c r="FO7" s="134"/>
      <c r="FP7" s="179"/>
    </row>
    <row r="8" spans="1:172" s="133" customFormat="1">
      <c r="A8" s="135" t="s">
        <v>163</v>
      </c>
      <c r="B8" s="136" t="s">
        <v>7</v>
      </c>
      <c r="C8" s="91">
        <v>1</v>
      </c>
      <c r="D8" s="91">
        <v>1</v>
      </c>
      <c r="E8" s="98">
        <v>80393124585</v>
      </c>
      <c r="F8" s="98">
        <v>80393124585</v>
      </c>
      <c r="G8" s="85">
        <f t="shared" si="2"/>
        <v>0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  <c r="O8" s="100" t="s">
        <v>57</v>
      </c>
      <c r="P8" s="86">
        <v>1</v>
      </c>
      <c r="Q8" s="86">
        <v>1</v>
      </c>
      <c r="R8" s="86">
        <v>1</v>
      </c>
      <c r="S8" s="86">
        <v>1</v>
      </c>
      <c r="T8" s="86">
        <v>1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91">
        <v>1</v>
      </c>
      <c r="AD8" s="91">
        <v>1</v>
      </c>
      <c r="AE8" s="91">
        <v>1</v>
      </c>
      <c r="AF8" s="91">
        <v>1</v>
      </c>
      <c r="AG8" s="91">
        <v>1</v>
      </c>
      <c r="AH8" s="92">
        <v>0</v>
      </c>
      <c r="AI8" s="91">
        <v>1</v>
      </c>
      <c r="AJ8" s="91">
        <v>1</v>
      </c>
      <c r="AK8" s="91">
        <v>1</v>
      </c>
      <c r="AL8" s="91">
        <v>1</v>
      </c>
      <c r="AM8" s="91">
        <v>1</v>
      </c>
      <c r="AN8" s="91">
        <v>1</v>
      </c>
      <c r="AO8" s="91">
        <v>1</v>
      </c>
      <c r="AP8" s="91">
        <v>1</v>
      </c>
      <c r="AQ8" s="91">
        <v>1</v>
      </c>
      <c r="AR8" s="100" t="s">
        <v>57</v>
      </c>
      <c r="AS8" s="100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92">
        <v>0</v>
      </c>
      <c r="BG8" s="86">
        <v>1</v>
      </c>
      <c r="BH8" s="86">
        <v>1</v>
      </c>
      <c r="BI8" s="86">
        <v>1</v>
      </c>
      <c r="BJ8" s="86">
        <v>1</v>
      </c>
      <c r="BK8" s="86">
        <v>1</v>
      </c>
      <c r="BL8" s="100" t="s">
        <v>57</v>
      </c>
      <c r="BM8" s="100" t="s">
        <v>57</v>
      </c>
      <c r="BN8" s="86">
        <v>1</v>
      </c>
      <c r="BO8" s="91">
        <v>1</v>
      </c>
      <c r="BP8" s="91">
        <v>1</v>
      </c>
      <c r="BQ8" s="91">
        <v>1</v>
      </c>
      <c r="BR8" s="91">
        <v>1</v>
      </c>
      <c r="BS8" s="86">
        <v>1</v>
      </c>
      <c r="BT8" s="91">
        <v>1</v>
      </c>
      <c r="BU8" s="91">
        <v>1</v>
      </c>
      <c r="BV8" s="91">
        <v>1</v>
      </c>
      <c r="BW8" s="91">
        <v>1</v>
      </c>
      <c r="BX8" s="91">
        <v>1</v>
      </c>
      <c r="BY8" s="91">
        <v>1</v>
      </c>
      <c r="BZ8" s="91">
        <v>1</v>
      </c>
      <c r="CA8" s="91">
        <v>1</v>
      </c>
      <c r="CB8" s="185" t="s">
        <v>57</v>
      </c>
      <c r="CC8" s="91">
        <v>1</v>
      </c>
      <c r="CD8" s="86">
        <v>1</v>
      </c>
      <c r="CE8" s="86">
        <v>1</v>
      </c>
      <c r="CF8" s="86">
        <v>1</v>
      </c>
      <c r="CG8" s="86">
        <v>1</v>
      </c>
      <c r="CH8" s="86">
        <v>1</v>
      </c>
      <c r="CI8" s="86">
        <v>1</v>
      </c>
      <c r="CJ8" s="100" t="s">
        <v>57</v>
      </c>
      <c r="CK8" s="86">
        <v>1</v>
      </c>
      <c r="CL8" s="86">
        <v>1</v>
      </c>
      <c r="CM8" s="93">
        <v>1</v>
      </c>
      <c r="CN8" s="93">
        <v>1</v>
      </c>
      <c r="CO8" s="100" t="s">
        <v>57</v>
      </c>
      <c r="CP8" s="100" t="s">
        <v>57</v>
      </c>
      <c r="CQ8" s="93">
        <v>1</v>
      </c>
      <c r="CR8" s="93">
        <v>1</v>
      </c>
      <c r="CS8" s="93">
        <v>1</v>
      </c>
      <c r="CT8" s="91">
        <v>1</v>
      </c>
      <c r="CU8" s="93">
        <v>1</v>
      </c>
      <c r="CV8" s="93">
        <v>1</v>
      </c>
      <c r="CW8" s="93">
        <v>1</v>
      </c>
      <c r="CX8" s="93">
        <v>1</v>
      </c>
      <c r="CY8" s="93">
        <v>1</v>
      </c>
      <c r="CZ8" s="93">
        <v>1</v>
      </c>
      <c r="DA8" s="93">
        <v>1</v>
      </c>
      <c r="DB8" s="93">
        <v>1</v>
      </c>
      <c r="DC8" s="100" t="s">
        <v>57</v>
      </c>
      <c r="DD8" s="185" t="s">
        <v>57</v>
      </c>
      <c r="DE8" s="100" t="s">
        <v>57</v>
      </c>
      <c r="DF8" s="91">
        <v>1</v>
      </c>
      <c r="DG8" s="100" t="s">
        <v>57</v>
      </c>
      <c r="DH8" s="91">
        <v>1</v>
      </c>
      <c r="DI8" s="100" t="s">
        <v>57</v>
      </c>
      <c r="DJ8" s="93">
        <v>1</v>
      </c>
      <c r="DK8" s="93">
        <v>1</v>
      </c>
      <c r="DL8" s="93">
        <v>1</v>
      </c>
      <c r="DM8" s="93">
        <v>1</v>
      </c>
      <c r="DN8" s="93">
        <v>1</v>
      </c>
      <c r="DO8" s="100" t="s">
        <v>57</v>
      </c>
      <c r="DP8" s="93">
        <v>1</v>
      </c>
      <c r="DQ8" s="93">
        <v>1</v>
      </c>
      <c r="DR8" s="92">
        <v>0</v>
      </c>
      <c r="DS8" s="93">
        <v>1</v>
      </c>
      <c r="DT8" s="93">
        <v>1</v>
      </c>
      <c r="DU8" s="93">
        <v>1</v>
      </c>
      <c r="DV8" s="91">
        <v>1</v>
      </c>
      <c r="DW8" s="93">
        <v>1</v>
      </c>
      <c r="DX8" s="91">
        <v>1</v>
      </c>
      <c r="DY8" s="93">
        <v>1</v>
      </c>
      <c r="DZ8" s="93">
        <v>1</v>
      </c>
      <c r="EA8" s="93">
        <v>1</v>
      </c>
      <c r="EB8" s="100" t="s">
        <v>57</v>
      </c>
      <c r="EC8" s="93">
        <v>1</v>
      </c>
      <c r="ED8" s="91">
        <v>1</v>
      </c>
      <c r="EE8" s="100" t="s">
        <v>57</v>
      </c>
      <c r="EF8" s="93">
        <v>1</v>
      </c>
      <c r="EG8" s="100" t="s">
        <v>57</v>
      </c>
      <c r="EH8" s="100" t="s">
        <v>57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93">
        <v>1</v>
      </c>
      <c r="EO8" s="93">
        <v>1</v>
      </c>
      <c r="EP8" s="91">
        <v>1</v>
      </c>
      <c r="EQ8" s="93">
        <v>1</v>
      </c>
      <c r="ER8" s="93">
        <v>1</v>
      </c>
      <c r="ES8" s="93">
        <v>1</v>
      </c>
      <c r="ET8" s="93">
        <v>1</v>
      </c>
      <c r="EU8" s="91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94">
        <f t="shared" si="0"/>
        <v>97</v>
      </c>
      <c r="FD8" s="212">
        <f t="shared" si="1"/>
        <v>0.97</v>
      </c>
      <c r="FE8" s="101">
        <f t="shared" si="3"/>
        <v>4</v>
      </c>
      <c r="FF8" s="95"/>
      <c r="FG8" s="7">
        <v>1</v>
      </c>
      <c r="FH8" s="102">
        <v>5252808.4666707003</v>
      </c>
      <c r="FI8" s="108" t="s">
        <v>197</v>
      </c>
      <c r="FJ8" s="108" t="s">
        <v>197</v>
      </c>
      <c r="FK8" s="124">
        <v>20143.969925685822</v>
      </c>
      <c r="FL8" s="97">
        <v>8238519398</v>
      </c>
      <c r="FM8" s="97">
        <v>72154605187</v>
      </c>
      <c r="FN8" s="134"/>
      <c r="FO8" s="134"/>
      <c r="FP8" s="179"/>
    </row>
    <row r="9" spans="1:172" s="133" customFormat="1">
      <c r="A9" s="135" t="s">
        <v>164</v>
      </c>
      <c r="B9" s="129" t="s">
        <v>8</v>
      </c>
      <c r="C9" s="91">
        <v>1</v>
      </c>
      <c r="D9" s="91">
        <v>1</v>
      </c>
      <c r="E9" s="98">
        <v>58000000000</v>
      </c>
      <c r="F9" s="98">
        <v>58000000000</v>
      </c>
      <c r="G9" s="85">
        <f t="shared" si="2"/>
        <v>0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  <c r="O9" s="100" t="s">
        <v>57</v>
      </c>
      <c r="P9" s="86">
        <v>1</v>
      </c>
      <c r="Q9" s="86">
        <v>1</v>
      </c>
      <c r="R9" s="86">
        <v>1</v>
      </c>
      <c r="S9" s="86">
        <v>1</v>
      </c>
      <c r="T9" s="86">
        <v>1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91">
        <v>1</v>
      </c>
      <c r="AD9" s="91">
        <v>1</v>
      </c>
      <c r="AE9" s="91">
        <v>1</v>
      </c>
      <c r="AF9" s="91">
        <v>1</v>
      </c>
      <c r="AG9" s="91">
        <v>1</v>
      </c>
      <c r="AH9" s="92">
        <v>0</v>
      </c>
      <c r="AI9" s="92">
        <v>0</v>
      </c>
      <c r="AJ9" s="91">
        <v>1</v>
      </c>
      <c r="AK9" s="91">
        <v>1</v>
      </c>
      <c r="AL9" s="91">
        <v>1</v>
      </c>
      <c r="AM9" s="92">
        <v>0</v>
      </c>
      <c r="AN9" s="91">
        <v>1</v>
      </c>
      <c r="AO9" s="91">
        <v>1</v>
      </c>
      <c r="AP9" s="92">
        <v>0</v>
      </c>
      <c r="AQ9" s="92">
        <v>0</v>
      </c>
      <c r="AR9" s="100" t="s">
        <v>57</v>
      </c>
      <c r="AS9" s="100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92">
        <v>0</v>
      </c>
      <c r="BG9" s="91">
        <v>1</v>
      </c>
      <c r="BH9" s="86">
        <v>1</v>
      </c>
      <c r="BI9" s="91">
        <v>1</v>
      </c>
      <c r="BJ9" s="91">
        <v>1</v>
      </c>
      <c r="BK9" s="91">
        <v>1</v>
      </c>
      <c r="BL9" s="100" t="s">
        <v>57</v>
      </c>
      <c r="BM9" s="100" t="s">
        <v>57</v>
      </c>
      <c r="BN9" s="86">
        <v>1</v>
      </c>
      <c r="BO9" s="91">
        <v>1</v>
      </c>
      <c r="BP9" s="91">
        <v>1</v>
      </c>
      <c r="BQ9" s="91">
        <v>1</v>
      </c>
      <c r="BR9" s="91">
        <v>1</v>
      </c>
      <c r="BS9" s="92">
        <v>0</v>
      </c>
      <c r="BT9" s="92">
        <v>0</v>
      </c>
      <c r="BU9" s="91">
        <v>1</v>
      </c>
      <c r="BV9" s="91">
        <v>1</v>
      </c>
      <c r="BW9" s="91">
        <v>1</v>
      </c>
      <c r="BX9" s="91">
        <v>1</v>
      </c>
      <c r="BY9" s="91">
        <v>1</v>
      </c>
      <c r="BZ9" s="91">
        <v>1</v>
      </c>
      <c r="CA9" s="91">
        <v>1</v>
      </c>
      <c r="CB9" s="185" t="s">
        <v>57</v>
      </c>
      <c r="CC9" s="91">
        <v>1</v>
      </c>
      <c r="CD9" s="91">
        <v>1</v>
      </c>
      <c r="CE9" s="91">
        <v>1</v>
      </c>
      <c r="CF9" s="92">
        <v>0</v>
      </c>
      <c r="CG9" s="91">
        <v>1</v>
      </c>
      <c r="CH9" s="92">
        <v>0</v>
      </c>
      <c r="CI9" s="91">
        <v>1</v>
      </c>
      <c r="CJ9" s="100" t="s">
        <v>57</v>
      </c>
      <c r="CK9" s="91">
        <v>1</v>
      </c>
      <c r="CL9" s="92">
        <v>0</v>
      </c>
      <c r="CM9" s="92">
        <v>0</v>
      </c>
      <c r="CN9" s="91">
        <v>1</v>
      </c>
      <c r="CO9" s="100" t="s">
        <v>57</v>
      </c>
      <c r="CP9" s="100" t="s">
        <v>57</v>
      </c>
      <c r="CQ9" s="92">
        <v>0</v>
      </c>
      <c r="CR9" s="92">
        <v>0</v>
      </c>
      <c r="CS9" s="92">
        <v>0</v>
      </c>
      <c r="CT9" s="91">
        <v>1</v>
      </c>
      <c r="CU9" s="91">
        <v>1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1">
        <v>1</v>
      </c>
      <c r="DC9" s="100" t="s">
        <v>57</v>
      </c>
      <c r="DD9" s="185" t="s">
        <v>57</v>
      </c>
      <c r="DE9" s="100" t="s">
        <v>57</v>
      </c>
      <c r="DF9" s="91">
        <v>1</v>
      </c>
      <c r="DG9" s="100" t="s">
        <v>57</v>
      </c>
      <c r="DH9" s="91">
        <v>1</v>
      </c>
      <c r="DI9" s="100" t="s">
        <v>57</v>
      </c>
      <c r="DJ9" s="92">
        <v>0</v>
      </c>
      <c r="DK9" s="92">
        <v>0</v>
      </c>
      <c r="DL9" s="91">
        <v>1</v>
      </c>
      <c r="DM9" s="91">
        <v>1</v>
      </c>
      <c r="DN9" s="92">
        <v>0</v>
      </c>
      <c r="DO9" s="100" t="s">
        <v>57</v>
      </c>
      <c r="DP9" s="91">
        <v>1</v>
      </c>
      <c r="DQ9" s="91">
        <v>1</v>
      </c>
      <c r="DR9" s="91">
        <v>1</v>
      </c>
      <c r="DS9" s="91">
        <v>1</v>
      </c>
      <c r="DT9" s="91">
        <v>1</v>
      </c>
      <c r="DU9" s="91">
        <v>1</v>
      </c>
      <c r="DV9" s="92">
        <v>0</v>
      </c>
      <c r="DW9" s="91">
        <v>1</v>
      </c>
      <c r="DX9" s="91">
        <v>1</v>
      </c>
      <c r="DY9" s="93">
        <v>1</v>
      </c>
      <c r="DZ9" s="92">
        <v>0</v>
      </c>
      <c r="EA9" s="92">
        <v>0</v>
      </c>
      <c r="EB9" s="100" t="s">
        <v>57</v>
      </c>
      <c r="EC9" s="91">
        <v>1</v>
      </c>
      <c r="ED9" s="91">
        <v>1</v>
      </c>
      <c r="EE9" s="100" t="s">
        <v>57</v>
      </c>
      <c r="EF9" s="92">
        <v>0</v>
      </c>
      <c r="EG9" s="100" t="s">
        <v>57</v>
      </c>
      <c r="EH9" s="100" t="s">
        <v>57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92">
        <v>0</v>
      </c>
      <c r="EO9" s="92">
        <v>0</v>
      </c>
      <c r="EP9" s="92">
        <v>0</v>
      </c>
      <c r="EQ9" s="92">
        <v>0</v>
      </c>
      <c r="ER9" s="92">
        <v>0</v>
      </c>
      <c r="ES9" s="91">
        <v>1</v>
      </c>
      <c r="ET9" s="92">
        <v>0</v>
      </c>
      <c r="EU9" s="91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94">
        <f t="shared" si="0"/>
        <v>66</v>
      </c>
      <c r="FD9" s="212">
        <f t="shared" si="1"/>
        <v>0.66</v>
      </c>
      <c r="FE9" s="101">
        <f t="shared" si="3"/>
        <v>21</v>
      </c>
      <c r="FF9" s="95"/>
      <c r="FG9" s="7">
        <v>1</v>
      </c>
      <c r="FH9" s="102">
        <v>3710129.0375294699</v>
      </c>
      <c r="FI9" s="97">
        <v>8965670661</v>
      </c>
      <c r="FJ9" s="97">
        <v>298866718</v>
      </c>
      <c r="FK9" s="124">
        <v>47560.775017195527</v>
      </c>
      <c r="FL9" s="97">
        <v>13747020000</v>
      </c>
      <c r="FM9" s="97">
        <v>44252980000</v>
      </c>
      <c r="FN9" s="134"/>
      <c r="FO9" s="134"/>
      <c r="FP9" s="179"/>
    </row>
    <row r="10" spans="1:172" s="133" customFormat="1">
      <c r="A10" s="135" t="s">
        <v>162</v>
      </c>
      <c r="B10" s="129" t="s">
        <v>9</v>
      </c>
      <c r="C10" s="91">
        <v>1</v>
      </c>
      <c r="D10" s="91">
        <v>1</v>
      </c>
      <c r="E10" s="98">
        <v>41806642000</v>
      </c>
      <c r="F10" s="98">
        <v>41806642000</v>
      </c>
      <c r="G10" s="85">
        <f t="shared" si="2"/>
        <v>0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  <c r="O10" s="100" t="s">
        <v>57</v>
      </c>
      <c r="P10" s="86">
        <v>1</v>
      </c>
      <c r="Q10" s="86">
        <v>1</v>
      </c>
      <c r="R10" s="86">
        <v>1</v>
      </c>
      <c r="S10" s="86">
        <v>1</v>
      </c>
      <c r="T10" s="86">
        <v>1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87">
        <v>1</v>
      </c>
      <c r="AD10" s="87">
        <v>1</v>
      </c>
      <c r="AE10" s="87">
        <v>1</v>
      </c>
      <c r="AF10" s="86">
        <v>1</v>
      </c>
      <c r="AG10" s="87">
        <v>1</v>
      </c>
      <c r="AH10" s="87">
        <v>1</v>
      </c>
      <c r="AI10" s="87">
        <v>1</v>
      </c>
      <c r="AJ10" s="87">
        <v>1</v>
      </c>
      <c r="AK10" s="87">
        <v>1</v>
      </c>
      <c r="AL10" s="87">
        <v>1</v>
      </c>
      <c r="AM10" s="87">
        <v>1</v>
      </c>
      <c r="AN10" s="87">
        <v>1</v>
      </c>
      <c r="AO10" s="87">
        <v>1</v>
      </c>
      <c r="AP10" s="87">
        <v>1</v>
      </c>
      <c r="AQ10" s="87">
        <v>1</v>
      </c>
      <c r="AR10" s="100" t="s">
        <v>57</v>
      </c>
      <c r="AS10" s="100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91">
        <v>1</v>
      </c>
      <c r="BG10" s="87">
        <v>1</v>
      </c>
      <c r="BH10" s="87">
        <v>1</v>
      </c>
      <c r="BI10" s="87">
        <v>1</v>
      </c>
      <c r="BJ10" s="91">
        <v>1</v>
      </c>
      <c r="BK10" s="86">
        <v>1</v>
      </c>
      <c r="BL10" s="100" t="s">
        <v>57</v>
      </c>
      <c r="BM10" s="100" t="s">
        <v>57</v>
      </c>
      <c r="BN10" s="86">
        <v>1</v>
      </c>
      <c r="BO10" s="87">
        <v>1</v>
      </c>
      <c r="BP10" s="87">
        <v>1</v>
      </c>
      <c r="BQ10" s="87">
        <v>1</v>
      </c>
      <c r="BR10" s="87">
        <v>1</v>
      </c>
      <c r="BS10" s="87">
        <v>1</v>
      </c>
      <c r="BT10" s="91">
        <v>1</v>
      </c>
      <c r="BU10" s="87">
        <v>1</v>
      </c>
      <c r="BV10" s="87">
        <v>1</v>
      </c>
      <c r="BW10" s="87">
        <v>1</v>
      </c>
      <c r="BX10" s="87">
        <v>1</v>
      </c>
      <c r="BY10" s="87">
        <v>1</v>
      </c>
      <c r="BZ10" s="87">
        <v>1</v>
      </c>
      <c r="CA10" s="87">
        <v>1</v>
      </c>
      <c r="CB10" s="185" t="s">
        <v>57</v>
      </c>
      <c r="CC10" s="87">
        <v>1</v>
      </c>
      <c r="CD10" s="87">
        <v>1</v>
      </c>
      <c r="CE10" s="87">
        <v>1</v>
      </c>
      <c r="CF10" s="87">
        <v>1</v>
      </c>
      <c r="CG10" s="87">
        <v>1</v>
      </c>
      <c r="CH10" s="91">
        <v>1</v>
      </c>
      <c r="CI10" s="87">
        <v>1</v>
      </c>
      <c r="CJ10" s="100" t="s">
        <v>57</v>
      </c>
      <c r="CK10" s="87">
        <v>1</v>
      </c>
      <c r="CL10" s="87">
        <v>1</v>
      </c>
      <c r="CM10" s="87">
        <v>1</v>
      </c>
      <c r="CN10" s="91">
        <v>1</v>
      </c>
      <c r="CO10" s="100" t="s">
        <v>57</v>
      </c>
      <c r="CP10" s="100" t="s">
        <v>57</v>
      </c>
      <c r="CQ10" s="93">
        <v>1</v>
      </c>
      <c r="CR10" s="91">
        <v>1</v>
      </c>
      <c r="CS10" s="91">
        <v>1</v>
      </c>
      <c r="CT10" s="91">
        <v>1</v>
      </c>
      <c r="CU10" s="91">
        <v>1</v>
      </c>
      <c r="CV10" s="91">
        <v>1</v>
      </c>
      <c r="CW10" s="91">
        <v>1</v>
      </c>
      <c r="CX10" s="91">
        <v>1</v>
      </c>
      <c r="CY10" s="91">
        <v>1</v>
      </c>
      <c r="CZ10" s="91">
        <v>1</v>
      </c>
      <c r="DA10" s="91">
        <v>1</v>
      </c>
      <c r="DB10" s="91">
        <v>1</v>
      </c>
      <c r="DC10" s="100" t="s">
        <v>57</v>
      </c>
      <c r="DD10" s="185" t="s">
        <v>57</v>
      </c>
      <c r="DE10" s="100" t="s">
        <v>57</v>
      </c>
      <c r="DF10" s="91">
        <v>1</v>
      </c>
      <c r="DG10" s="100" t="s">
        <v>57</v>
      </c>
      <c r="DH10" s="91">
        <v>1</v>
      </c>
      <c r="DI10" s="100" t="s">
        <v>57</v>
      </c>
      <c r="DJ10" s="91">
        <v>1</v>
      </c>
      <c r="DK10" s="91">
        <v>1</v>
      </c>
      <c r="DL10" s="91">
        <v>1</v>
      </c>
      <c r="DM10" s="91">
        <v>1</v>
      </c>
      <c r="DN10" s="91">
        <v>1</v>
      </c>
      <c r="DO10" s="100" t="s">
        <v>57</v>
      </c>
      <c r="DP10" s="91">
        <v>1</v>
      </c>
      <c r="DQ10" s="91">
        <v>1</v>
      </c>
      <c r="DR10" s="91">
        <v>1</v>
      </c>
      <c r="DS10" s="91">
        <v>1</v>
      </c>
      <c r="DT10" s="91">
        <v>1</v>
      </c>
      <c r="DU10" s="91">
        <v>1</v>
      </c>
      <c r="DV10" s="93">
        <v>1</v>
      </c>
      <c r="DW10" s="93">
        <v>1</v>
      </c>
      <c r="DX10" s="91">
        <v>1</v>
      </c>
      <c r="DY10" s="91">
        <v>1</v>
      </c>
      <c r="DZ10" s="91">
        <v>1</v>
      </c>
      <c r="EA10" s="93">
        <v>1</v>
      </c>
      <c r="EB10" s="100" t="s">
        <v>57</v>
      </c>
      <c r="EC10" s="91">
        <v>1</v>
      </c>
      <c r="ED10" s="91">
        <v>1</v>
      </c>
      <c r="EE10" s="100" t="s">
        <v>57</v>
      </c>
      <c r="EF10" s="91">
        <v>1</v>
      </c>
      <c r="EG10" s="100" t="s">
        <v>57</v>
      </c>
      <c r="EH10" s="100" t="s">
        <v>57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91">
        <v>1</v>
      </c>
      <c r="EO10" s="91">
        <v>1</v>
      </c>
      <c r="EP10" s="91">
        <v>1</v>
      </c>
      <c r="EQ10" s="91">
        <v>1</v>
      </c>
      <c r="ER10" s="91">
        <v>1</v>
      </c>
      <c r="ES10" s="91">
        <v>1</v>
      </c>
      <c r="ET10" s="91">
        <v>1</v>
      </c>
      <c r="EU10" s="91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94">
        <f t="shared" si="0"/>
        <v>100</v>
      </c>
      <c r="FD10" s="212">
        <f t="shared" si="1"/>
        <v>1</v>
      </c>
      <c r="FE10" s="101">
        <f t="shared" si="3"/>
        <v>1</v>
      </c>
      <c r="FF10" s="95"/>
      <c r="FG10" s="7">
        <v>1</v>
      </c>
      <c r="FH10" s="102">
        <v>2960681.1722642402</v>
      </c>
      <c r="FI10" s="97">
        <v>15087334000</v>
      </c>
      <c r="FJ10" s="97">
        <v>4163016000</v>
      </c>
      <c r="FK10" s="124">
        <v>42128.2089601896</v>
      </c>
      <c r="FL10" s="97">
        <v>5794678000</v>
      </c>
      <c r="FM10" s="97">
        <v>36011964000</v>
      </c>
      <c r="FN10" s="134"/>
      <c r="FO10" s="134"/>
      <c r="FP10" s="179"/>
    </row>
    <row r="11" spans="1:172" s="133" customFormat="1">
      <c r="A11" s="135" t="s">
        <v>161</v>
      </c>
      <c r="B11" s="129" t="s">
        <v>10</v>
      </c>
      <c r="C11" s="91">
        <v>1</v>
      </c>
      <c r="D11" s="91">
        <v>1</v>
      </c>
      <c r="E11" s="98">
        <v>12653092000</v>
      </c>
      <c r="F11" s="98">
        <v>12653092000</v>
      </c>
      <c r="G11" s="85">
        <f t="shared" si="2"/>
        <v>0</v>
      </c>
      <c r="H11" s="86">
        <v>1</v>
      </c>
      <c r="I11" s="86">
        <v>1</v>
      </c>
      <c r="J11" s="109">
        <v>1</v>
      </c>
      <c r="K11" s="86">
        <v>1</v>
      </c>
      <c r="L11" s="86">
        <v>1</v>
      </c>
      <c r="M11" s="86">
        <v>1</v>
      </c>
      <c r="N11" s="86">
        <v>1</v>
      </c>
      <c r="O11" s="100" t="s">
        <v>57</v>
      </c>
      <c r="P11" s="86">
        <v>1</v>
      </c>
      <c r="Q11" s="86">
        <v>1</v>
      </c>
      <c r="R11" s="86">
        <v>1</v>
      </c>
      <c r="S11" s="86">
        <v>1</v>
      </c>
      <c r="T11" s="86">
        <v>1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87">
        <v>1</v>
      </c>
      <c r="AD11" s="87">
        <v>1</v>
      </c>
      <c r="AE11" s="87">
        <v>1</v>
      </c>
      <c r="AF11" s="87">
        <v>1</v>
      </c>
      <c r="AG11" s="87">
        <v>1</v>
      </c>
      <c r="AH11" s="86">
        <v>1</v>
      </c>
      <c r="AI11" s="87">
        <v>1</v>
      </c>
      <c r="AJ11" s="87">
        <v>1</v>
      </c>
      <c r="AK11" s="87">
        <v>1</v>
      </c>
      <c r="AL11" s="87">
        <v>1</v>
      </c>
      <c r="AM11" s="86">
        <v>1</v>
      </c>
      <c r="AN11" s="87">
        <v>1</v>
      </c>
      <c r="AO11" s="87">
        <v>1</v>
      </c>
      <c r="AP11" s="87">
        <v>1</v>
      </c>
      <c r="AQ11" s="87">
        <v>1</v>
      </c>
      <c r="AR11" s="100" t="s">
        <v>57</v>
      </c>
      <c r="AS11" s="100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91">
        <v>1</v>
      </c>
      <c r="BG11" s="91">
        <v>1</v>
      </c>
      <c r="BH11" s="91">
        <v>1</v>
      </c>
      <c r="BI11" s="91">
        <v>1</v>
      </c>
      <c r="BJ11" s="91">
        <v>1</v>
      </c>
      <c r="BK11" s="91">
        <v>1</v>
      </c>
      <c r="BL11" s="100" t="s">
        <v>57</v>
      </c>
      <c r="BM11" s="100" t="s">
        <v>57</v>
      </c>
      <c r="BN11" s="103">
        <v>1</v>
      </c>
      <c r="BO11" s="91">
        <v>1</v>
      </c>
      <c r="BP11" s="91">
        <v>1</v>
      </c>
      <c r="BQ11" s="91">
        <v>1</v>
      </c>
      <c r="BR11" s="91">
        <v>1</v>
      </c>
      <c r="BS11" s="91">
        <v>1</v>
      </c>
      <c r="BT11" s="91">
        <v>1</v>
      </c>
      <c r="BU11" s="91">
        <v>1</v>
      </c>
      <c r="BV11" s="91">
        <v>1</v>
      </c>
      <c r="BW11" s="91">
        <v>1</v>
      </c>
      <c r="BX11" s="91">
        <v>1</v>
      </c>
      <c r="BY11" s="91">
        <v>1</v>
      </c>
      <c r="BZ11" s="91">
        <v>1</v>
      </c>
      <c r="CA11" s="91">
        <v>1</v>
      </c>
      <c r="CB11" s="185" t="s">
        <v>57</v>
      </c>
      <c r="CC11" s="91">
        <v>1</v>
      </c>
      <c r="CD11" s="91">
        <v>1</v>
      </c>
      <c r="CE11" s="91">
        <v>1</v>
      </c>
      <c r="CF11" s="86">
        <v>1</v>
      </c>
      <c r="CG11" s="91">
        <v>1</v>
      </c>
      <c r="CH11" s="86">
        <v>1</v>
      </c>
      <c r="CI11" s="91">
        <v>1</v>
      </c>
      <c r="CJ11" s="100" t="s">
        <v>57</v>
      </c>
      <c r="CK11" s="105">
        <v>1</v>
      </c>
      <c r="CL11" s="92">
        <v>0</v>
      </c>
      <c r="CM11" s="92">
        <v>0</v>
      </c>
      <c r="CN11" s="93">
        <v>1</v>
      </c>
      <c r="CO11" s="100" t="s">
        <v>57</v>
      </c>
      <c r="CP11" s="100" t="s">
        <v>57</v>
      </c>
      <c r="CQ11" s="110">
        <v>0</v>
      </c>
      <c r="CR11" s="91">
        <v>1</v>
      </c>
      <c r="CS11" s="92">
        <v>0</v>
      </c>
      <c r="CT11" s="91">
        <v>1</v>
      </c>
      <c r="CU11" s="91">
        <v>1</v>
      </c>
      <c r="CV11" s="91">
        <v>1</v>
      </c>
      <c r="CW11" s="91">
        <v>1</v>
      </c>
      <c r="CX11" s="91">
        <v>1</v>
      </c>
      <c r="CY11" s="91">
        <v>1</v>
      </c>
      <c r="CZ11" s="91">
        <v>1</v>
      </c>
      <c r="DA11" s="91">
        <v>1</v>
      </c>
      <c r="DB11" s="91">
        <v>1</v>
      </c>
      <c r="DC11" s="100" t="s">
        <v>57</v>
      </c>
      <c r="DD11" s="185" t="s">
        <v>57</v>
      </c>
      <c r="DE11" s="100" t="s">
        <v>57</v>
      </c>
      <c r="DF11" s="91">
        <v>1</v>
      </c>
      <c r="DG11" s="100" t="s">
        <v>57</v>
      </c>
      <c r="DH11" s="91">
        <v>1</v>
      </c>
      <c r="DI11" s="100" t="s">
        <v>57</v>
      </c>
      <c r="DJ11" s="91">
        <v>1</v>
      </c>
      <c r="DK11" s="91">
        <v>1</v>
      </c>
      <c r="DL11" s="91">
        <v>1</v>
      </c>
      <c r="DM11" s="91">
        <v>1</v>
      </c>
      <c r="DN11" s="91">
        <v>1</v>
      </c>
      <c r="DO11" s="100" t="s">
        <v>57</v>
      </c>
      <c r="DP11" s="91">
        <v>1</v>
      </c>
      <c r="DQ11" s="91">
        <v>1</v>
      </c>
      <c r="DR11" s="91">
        <v>1</v>
      </c>
      <c r="DS11" s="91">
        <v>1</v>
      </c>
      <c r="DT11" s="91">
        <v>1</v>
      </c>
      <c r="DU11" s="91">
        <v>1</v>
      </c>
      <c r="DV11" s="91">
        <v>1</v>
      </c>
      <c r="DW11" s="91">
        <v>1</v>
      </c>
      <c r="DX11" s="91">
        <v>1</v>
      </c>
      <c r="DY11" s="92">
        <v>0</v>
      </c>
      <c r="DZ11" s="91">
        <v>1</v>
      </c>
      <c r="EA11" s="92">
        <v>0</v>
      </c>
      <c r="EB11" s="100" t="s">
        <v>57</v>
      </c>
      <c r="EC11" s="93">
        <v>1</v>
      </c>
      <c r="ED11" s="91">
        <v>1</v>
      </c>
      <c r="EE11" s="100" t="s">
        <v>57</v>
      </c>
      <c r="EF11" s="92">
        <v>0</v>
      </c>
      <c r="EG11" s="100" t="s">
        <v>57</v>
      </c>
      <c r="EH11" s="100" t="s">
        <v>57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91">
        <v>1</v>
      </c>
      <c r="EO11" s="91">
        <v>1</v>
      </c>
      <c r="EP11" s="91">
        <v>1</v>
      </c>
      <c r="EQ11" s="91">
        <v>1</v>
      </c>
      <c r="ER11" s="106">
        <v>0</v>
      </c>
      <c r="ES11" s="91">
        <v>1</v>
      </c>
      <c r="ET11" s="91">
        <v>1</v>
      </c>
      <c r="EU11" s="91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94">
        <f t="shared" si="0"/>
        <v>92</v>
      </c>
      <c r="FD11" s="212">
        <f t="shared" si="1"/>
        <v>0.92</v>
      </c>
      <c r="FE11" s="101">
        <f t="shared" si="3"/>
        <v>8</v>
      </c>
      <c r="FF11" s="95"/>
      <c r="FG11" s="7">
        <v>1</v>
      </c>
      <c r="FH11" s="102">
        <v>723454.74336207996</v>
      </c>
      <c r="FI11" s="97">
        <v>1352650721</v>
      </c>
      <c r="FJ11" s="97">
        <v>221121972</v>
      </c>
      <c r="FK11" s="124">
        <v>3292.7964775620444</v>
      </c>
      <c r="FL11" s="97">
        <v>1017354000</v>
      </c>
      <c r="FM11" s="97">
        <v>11635738000</v>
      </c>
      <c r="FN11" s="134"/>
      <c r="FO11" s="134"/>
      <c r="FP11" s="179"/>
    </row>
    <row r="12" spans="1:172" s="133" customFormat="1">
      <c r="A12" s="135" t="s">
        <v>165</v>
      </c>
      <c r="B12" s="129" t="s">
        <v>309</v>
      </c>
      <c r="C12" s="91">
        <v>1</v>
      </c>
      <c r="D12" s="91">
        <v>1</v>
      </c>
      <c r="E12" s="98">
        <v>169222623302</v>
      </c>
      <c r="F12" s="98">
        <v>169222623302</v>
      </c>
      <c r="G12" s="85">
        <f t="shared" si="2"/>
        <v>0</v>
      </c>
      <c r="H12" s="86">
        <v>1</v>
      </c>
      <c r="I12" s="86">
        <v>1</v>
      </c>
      <c r="J12" s="109">
        <v>1</v>
      </c>
      <c r="K12" s="109">
        <v>1</v>
      </c>
      <c r="L12" s="86">
        <v>1</v>
      </c>
      <c r="M12" s="86">
        <v>1</v>
      </c>
      <c r="N12" s="86">
        <v>1</v>
      </c>
      <c r="O12" s="100" t="s">
        <v>57</v>
      </c>
      <c r="P12" s="111" t="s">
        <v>156</v>
      </c>
      <c r="Q12" s="86">
        <v>1</v>
      </c>
      <c r="R12" s="86">
        <v>1</v>
      </c>
      <c r="S12" s="112" t="s">
        <v>156</v>
      </c>
      <c r="T12" s="86">
        <v>1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91">
        <v>1</v>
      </c>
      <c r="AD12" s="91">
        <v>1</v>
      </c>
      <c r="AE12" s="91">
        <v>1</v>
      </c>
      <c r="AF12" s="91">
        <v>1</v>
      </c>
      <c r="AG12" s="91">
        <v>1</v>
      </c>
      <c r="AH12" s="91">
        <v>1</v>
      </c>
      <c r="AI12" s="91">
        <v>1</v>
      </c>
      <c r="AJ12" s="91">
        <v>1</v>
      </c>
      <c r="AK12" s="91">
        <v>1</v>
      </c>
      <c r="AL12" s="91">
        <v>1</v>
      </c>
      <c r="AM12" s="91">
        <v>1</v>
      </c>
      <c r="AN12" s="91">
        <v>1</v>
      </c>
      <c r="AO12" s="91">
        <v>1</v>
      </c>
      <c r="AP12" s="92">
        <v>0</v>
      </c>
      <c r="AQ12" s="91">
        <v>1</v>
      </c>
      <c r="AR12" s="100" t="s">
        <v>57</v>
      </c>
      <c r="AS12" s="100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100" t="s">
        <v>57</v>
      </c>
      <c r="BM12" s="100" t="s">
        <v>57</v>
      </c>
      <c r="BN12" s="113">
        <v>0</v>
      </c>
      <c r="BO12" s="92">
        <v>0</v>
      </c>
      <c r="BP12" s="91">
        <v>1</v>
      </c>
      <c r="BQ12" s="91">
        <v>1</v>
      </c>
      <c r="BR12" s="91">
        <v>1</v>
      </c>
      <c r="BS12" s="91">
        <v>1</v>
      </c>
      <c r="BT12" s="91">
        <v>1</v>
      </c>
      <c r="BU12" s="91">
        <v>1</v>
      </c>
      <c r="BV12" s="91">
        <v>1</v>
      </c>
      <c r="BW12" s="91">
        <v>1</v>
      </c>
      <c r="BX12" s="91">
        <v>1</v>
      </c>
      <c r="BY12" s="91">
        <v>1</v>
      </c>
      <c r="BZ12" s="91">
        <v>1</v>
      </c>
      <c r="CA12" s="91">
        <v>1</v>
      </c>
      <c r="CB12" s="185" t="s">
        <v>57</v>
      </c>
      <c r="CC12" s="91">
        <v>1</v>
      </c>
      <c r="CD12" s="91">
        <v>1</v>
      </c>
      <c r="CE12" s="92">
        <v>0</v>
      </c>
      <c r="CF12" s="92">
        <v>0</v>
      </c>
      <c r="CG12" s="91">
        <v>1</v>
      </c>
      <c r="CH12" s="92">
        <v>0</v>
      </c>
      <c r="CI12" s="92">
        <v>0</v>
      </c>
      <c r="CJ12" s="100" t="s">
        <v>57</v>
      </c>
      <c r="CK12" s="114" t="s">
        <v>156</v>
      </c>
      <c r="CL12" s="114" t="s">
        <v>156</v>
      </c>
      <c r="CM12" s="114" t="s">
        <v>156</v>
      </c>
      <c r="CN12" s="114" t="s">
        <v>156</v>
      </c>
      <c r="CO12" s="100" t="s">
        <v>57</v>
      </c>
      <c r="CP12" s="100" t="s">
        <v>57</v>
      </c>
      <c r="CQ12" s="92">
        <v>0</v>
      </c>
      <c r="CR12" s="92">
        <v>0</v>
      </c>
      <c r="CS12" s="92">
        <v>0</v>
      </c>
      <c r="CT12" s="91">
        <v>1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3">
        <v>1</v>
      </c>
      <c r="DA12" s="92">
        <v>0</v>
      </c>
      <c r="DB12" s="92">
        <v>0</v>
      </c>
      <c r="DC12" s="100" t="s">
        <v>57</v>
      </c>
      <c r="DD12" s="185" t="s">
        <v>57</v>
      </c>
      <c r="DE12" s="100" t="s">
        <v>57</v>
      </c>
      <c r="DF12" s="91">
        <v>1</v>
      </c>
      <c r="DG12" s="100" t="s">
        <v>57</v>
      </c>
      <c r="DH12" s="91">
        <v>1</v>
      </c>
      <c r="DI12" s="100" t="s">
        <v>57</v>
      </c>
      <c r="DJ12" s="92">
        <v>0</v>
      </c>
      <c r="DK12" s="92">
        <v>0</v>
      </c>
      <c r="DL12" s="92">
        <v>0</v>
      </c>
      <c r="DM12" s="92">
        <v>0</v>
      </c>
      <c r="DN12" s="92">
        <v>0</v>
      </c>
      <c r="DO12" s="100" t="s">
        <v>57</v>
      </c>
      <c r="DP12" s="91">
        <v>1</v>
      </c>
      <c r="DQ12" s="91">
        <v>1</v>
      </c>
      <c r="DR12" s="91">
        <v>1</v>
      </c>
      <c r="DS12" s="92">
        <v>0</v>
      </c>
      <c r="DT12" s="92">
        <v>0</v>
      </c>
      <c r="DU12" s="92">
        <v>0</v>
      </c>
      <c r="DV12" s="92">
        <v>0</v>
      </c>
      <c r="DW12" s="93">
        <v>1</v>
      </c>
      <c r="DX12" s="91">
        <v>1</v>
      </c>
      <c r="DY12" s="92">
        <v>0</v>
      </c>
      <c r="DZ12" s="92">
        <v>0</v>
      </c>
      <c r="EA12" s="92">
        <v>0</v>
      </c>
      <c r="EB12" s="100" t="s">
        <v>57</v>
      </c>
      <c r="EC12" s="92">
        <v>0</v>
      </c>
      <c r="ED12" s="91">
        <v>1</v>
      </c>
      <c r="EE12" s="100" t="s">
        <v>57</v>
      </c>
      <c r="EF12" s="92">
        <v>0</v>
      </c>
      <c r="EG12" s="100" t="s">
        <v>57</v>
      </c>
      <c r="EH12" s="100" t="s">
        <v>57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91">
        <v>1</v>
      </c>
      <c r="EO12" s="92">
        <v>0</v>
      </c>
      <c r="EP12" s="91">
        <v>1</v>
      </c>
      <c r="EQ12" s="92">
        <v>0</v>
      </c>
      <c r="ER12" s="106">
        <v>0</v>
      </c>
      <c r="ES12" s="92">
        <v>0</v>
      </c>
      <c r="ET12" s="91">
        <v>1</v>
      </c>
      <c r="EU12" s="91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94">
        <f t="shared" si="0"/>
        <v>53</v>
      </c>
      <c r="FD12" s="212">
        <f>(FC12/94)</f>
        <v>0.56382978723404253</v>
      </c>
      <c r="FE12" s="101">
        <f t="shared" si="3"/>
        <v>29</v>
      </c>
      <c r="FF12" s="95"/>
      <c r="FG12" s="9">
        <v>0</v>
      </c>
      <c r="FH12" s="102">
        <v>8854599.5124026407</v>
      </c>
      <c r="FI12" s="108" t="s">
        <v>197</v>
      </c>
      <c r="FJ12" s="108" t="s">
        <v>197</v>
      </c>
      <c r="FK12" s="124">
        <v>79827.239541847623</v>
      </c>
      <c r="FL12" s="97">
        <v>86148739689</v>
      </c>
      <c r="FM12" s="97">
        <v>78073883613</v>
      </c>
      <c r="FN12" s="134"/>
      <c r="FO12" s="134"/>
      <c r="FP12" s="179"/>
    </row>
    <row r="13" spans="1:172" s="133" customFormat="1">
      <c r="A13" s="135" t="s">
        <v>166</v>
      </c>
      <c r="B13" s="129" t="s">
        <v>11</v>
      </c>
      <c r="C13" s="91">
        <v>1</v>
      </c>
      <c r="D13" s="91">
        <v>1</v>
      </c>
      <c r="E13" s="98">
        <v>29322958543</v>
      </c>
      <c r="F13" s="98">
        <v>29322958543</v>
      </c>
      <c r="G13" s="85">
        <f t="shared" si="2"/>
        <v>0</v>
      </c>
      <c r="H13" s="86">
        <v>1</v>
      </c>
      <c r="I13" s="86">
        <v>1</v>
      </c>
      <c r="J13" s="86">
        <v>1</v>
      </c>
      <c r="K13" s="86">
        <v>1</v>
      </c>
      <c r="L13" s="86">
        <v>1</v>
      </c>
      <c r="M13" s="86">
        <v>1</v>
      </c>
      <c r="N13" s="86">
        <v>1</v>
      </c>
      <c r="O13" s="100" t="s">
        <v>57</v>
      </c>
      <c r="P13" s="86">
        <v>1</v>
      </c>
      <c r="Q13" s="86">
        <v>1</v>
      </c>
      <c r="R13" s="86">
        <v>1</v>
      </c>
      <c r="S13" s="86">
        <v>1</v>
      </c>
      <c r="T13" s="86">
        <v>1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91">
        <v>1</v>
      </c>
      <c r="AD13" s="91">
        <v>1</v>
      </c>
      <c r="AE13" s="92">
        <v>0</v>
      </c>
      <c r="AF13" s="92">
        <v>0</v>
      </c>
      <c r="AG13" s="91">
        <v>1</v>
      </c>
      <c r="AH13" s="92">
        <v>0</v>
      </c>
      <c r="AI13" s="92">
        <v>0</v>
      </c>
      <c r="AJ13" s="91">
        <v>1</v>
      </c>
      <c r="AK13" s="91">
        <v>1</v>
      </c>
      <c r="AL13" s="91">
        <v>1</v>
      </c>
      <c r="AM13" s="91">
        <v>1</v>
      </c>
      <c r="AN13" s="91">
        <v>1</v>
      </c>
      <c r="AO13" s="91">
        <v>1</v>
      </c>
      <c r="AP13" s="92">
        <v>0</v>
      </c>
      <c r="AQ13" s="91">
        <v>1</v>
      </c>
      <c r="AR13" s="100" t="s">
        <v>57</v>
      </c>
      <c r="AS13" s="100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91">
        <v>1</v>
      </c>
      <c r="BG13" s="86">
        <v>1</v>
      </c>
      <c r="BH13" s="92">
        <v>0</v>
      </c>
      <c r="BI13" s="92">
        <v>0</v>
      </c>
      <c r="BJ13" s="92">
        <v>0</v>
      </c>
      <c r="BK13" s="91">
        <v>1</v>
      </c>
      <c r="BL13" s="100" t="s">
        <v>57</v>
      </c>
      <c r="BM13" s="100" t="s">
        <v>57</v>
      </c>
      <c r="BN13" s="113">
        <v>0</v>
      </c>
      <c r="BO13" s="86">
        <v>1</v>
      </c>
      <c r="BP13" s="91">
        <v>1</v>
      </c>
      <c r="BQ13" s="91">
        <v>1</v>
      </c>
      <c r="BR13" s="91">
        <v>1</v>
      </c>
      <c r="BS13" s="91">
        <v>1</v>
      </c>
      <c r="BT13" s="92">
        <v>0</v>
      </c>
      <c r="BU13" s="91">
        <v>1</v>
      </c>
      <c r="BV13" s="91">
        <v>1</v>
      </c>
      <c r="BW13" s="91">
        <v>1</v>
      </c>
      <c r="BX13" s="91">
        <v>1</v>
      </c>
      <c r="BY13" s="91">
        <v>1</v>
      </c>
      <c r="BZ13" s="91">
        <v>1</v>
      </c>
      <c r="CA13" s="91">
        <v>1</v>
      </c>
      <c r="CB13" s="185" t="s">
        <v>57</v>
      </c>
      <c r="CC13" s="91">
        <v>1</v>
      </c>
      <c r="CD13" s="91">
        <v>1</v>
      </c>
      <c r="CE13" s="91">
        <v>1</v>
      </c>
      <c r="CF13" s="92">
        <v>0</v>
      </c>
      <c r="CG13" s="91">
        <v>1</v>
      </c>
      <c r="CH13" s="86">
        <v>1</v>
      </c>
      <c r="CI13" s="91">
        <v>1</v>
      </c>
      <c r="CJ13" s="100" t="s">
        <v>57</v>
      </c>
      <c r="CK13" s="92">
        <v>0</v>
      </c>
      <c r="CL13" s="92">
        <v>0</v>
      </c>
      <c r="CM13" s="92">
        <v>0</v>
      </c>
      <c r="CN13" s="92">
        <v>0</v>
      </c>
      <c r="CO13" s="100" t="s">
        <v>57</v>
      </c>
      <c r="CP13" s="100" t="s">
        <v>57</v>
      </c>
      <c r="CQ13" s="92">
        <v>0</v>
      </c>
      <c r="CR13" s="91">
        <v>1</v>
      </c>
      <c r="CS13" s="91">
        <v>1</v>
      </c>
      <c r="CT13" s="91">
        <v>1</v>
      </c>
      <c r="CU13" s="91">
        <v>1</v>
      </c>
      <c r="CV13" s="91">
        <v>1</v>
      </c>
      <c r="CW13" s="92">
        <v>0</v>
      </c>
      <c r="CX13" s="91">
        <v>1</v>
      </c>
      <c r="CY13" s="91">
        <v>1</v>
      </c>
      <c r="CZ13" s="92">
        <v>0</v>
      </c>
      <c r="DA13" s="92">
        <v>0</v>
      </c>
      <c r="DB13" s="92">
        <v>0</v>
      </c>
      <c r="DC13" s="100" t="s">
        <v>57</v>
      </c>
      <c r="DD13" s="185" t="s">
        <v>57</v>
      </c>
      <c r="DE13" s="100" t="s">
        <v>57</v>
      </c>
      <c r="DF13" s="91">
        <v>1</v>
      </c>
      <c r="DG13" s="100" t="s">
        <v>57</v>
      </c>
      <c r="DH13" s="91">
        <v>1</v>
      </c>
      <c r="DI13" s="100" t="s">
        <v>57</v>
      </c>
      <c r="DJ13" s="91">
        <v>1</v>
      </c>
      <c r="DK13" s="91">
        <v>1</v>
      </c>
      <c r="DL13" s="91">
        <v>1</v>
      </c>
      <c r="DM13" s="92">
        <v>0</v>
      </c>
      <c r="DN13" s="91">
        <v>1</v>
      </c>
      <c r="DO13" s="100" t="s">
        <v>57</v>
      </c>
      <c r="DP13" s="91">
        <v>1</v>
      </c>
      <c r="DQ13" s="93">
        <v>1</v>
      </c>
      <c r="DR13" s="91">
        <v>1</v>
      </c>
      <c r="DS13" s="91">
        <v>1</v>
      </c>
      <c r="DT13" s="91">
        <v>1</v>
      </c>
      <c r="DU13" s="93">
        <v>1</v>
      </c>
      <c r="DV13" s="104">
        <v>1</v>
      </c>
      <c r="DW13" s="91">
        <v>1</v>
      </c>
      <c r="DX13" s="91">
        <v>1</v>
      </c>
      <c r="DY13" s="92">
        <v>0</v>
      </c>
      <c r="DZ13" s="92">
        <v>0</v>
      </c>
      <c r="EA13" s="92">
        <v>0</v>
      </c>
      <c r="EB13" s="100" t="s">
        <v>57</v>
      </c>
      <c r="EC13" s="91">
        <v>1</v>
      </c>
      <c r="ED13" s="91">
        <v>1</v>
      </c>
      <c r="EE13" s="100" t="s">
        <v>57</v>
      </c>
      <c r="EF13" s="92">
        <v>0</v>
      </c>
      <c r="EG13" s="100" t="s">
        <v>57</v>
      </c>
      <c r="EH13" s="100" t="s">
        <v>57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92">
        <v>0</v>
      </c>
      <c r="EO13" s="92">
        <v>0</v>
      </c>
      <c r="EP13" s="91">
        <v>1</v>
      </c>
      <c r="EQ13" s="92">
        <v>0</v>
      </c>
      <c r="ER13" s="91">
        <v>1</v>
      </c>
      <c r="ES13" s="91">
        <v>1</v>
      </c>
      <c r="ET13" s="91">
        <v>1</v>
      </c>
      <c r="EU13" s="91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94">
        <f t="shared" si="0"/>
        <v>72</v>
      </c>
      <c r="FD13" s="212">
        <f t="shared" si="1"/>
        <v>0.72</v>
      </c>
      <c r="FE13" s="101">
        <f t="shared" si="3"/>
        <v>15</v>
      </c>
      <c r="FF13" s="95"/>
      <c r="FG13" s="9">
        <v>0</v>
      </c>
      <c r="FH13" s="102">
        <v>1764726.2060259201</v>
      </c>
      <c r="FI13" s="97">
        <v>11237583234</v>
      </c>
      <c r="FJ13" s="97">
        <v>398570694</v>
      </c>
      <c r="FK13" s="124">
        <v>7315.8120716943386</v>
      </c>
      <c r="FL13" s="97">
        <v>1694136203</v>
      </c>
      <c r="FM13" s="97">
        <v>27628822340</v>
      </c>
      <c r="FN13" s="134"/>
      <c r="FO13" s="134"/>
      <c r="FP13" s="179"/>
    </row>
    <row r="14" spans="1:172" s="133" customFormat="1">
      <c r="A14" s="135" t="s">
        <v>167</v>
      </c>
      <c r="B14" s="129" t="s">
        <v>12</v>
      </c>
      <c r="C14" s="91">
        <v>1</v>
      </c>
      <c r="D14" s="91">
        <v>1</v>
      </c>
      <c r="E14" s="98">
        <v>67156519782</v>
      </c>
      <c r="F14" s="98">
        <v>67156519782</v>
      </c>
      <c r="G14" s="85">
        <f t="shared" si="2"/>
        <v>0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  <c r="O14" s="100" t="s">
        <v>57</v>
      </c>
      <c r="P14" s="86">
        <v>1</v>
      </c>
      <c r="Q14" s="86">
        <v>1</v>
      </c>
      <c r="R14" s="86">
        <v>1</v>
      </c>
      <c r="S14" s="86">
        <v>1</v>
      </c>
      <c r="T14" s="86">
        <v>1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91">
        <v>1</v>
      </c>
      <c r="AD14" s="91">
        <v>1</v>
      </c>
      <c r="AE14" s="91">
        <v>1</v>
      </c>
      <c r="AF14" s="86">
        <v>1</v>
      </c>
      <c r="AG14" s="91">
        <v>1</v>
      </c>
      <c r="AH14" s="92">
        <v>0</v>
      </c>
      <c r="AI14" s="91">
        <v>1</v>
      </c>
      <c r="AJ14" s="91">
        <v>1</v>
      </c>
      <c r="AK14" s="91">
        <v>1</v>
      </c>
      <c r="AL14" s="91">
        <v>1</v>
      </c>
      <c r="AM14" s="91">
        <v>1</v>
      </c>
      <c r="AN14" s="91">
        <v>1</v>
      </c>
      <c r="AO14" s="91">
        <v>1</v>
      </c>
      <c r="AP14" s="91">
        <v>1</v>
      </c>
      <c r="AQ14" s="91">
        <v>1</v>
      </c>
      <c r="AR14" s="100" t="s">
        <v>57</v>
      </c>
      <c r="AS14" s="100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91">
        <v>1</v>
      </c>
      <c r="BG14" s="91">
        <v>1</v>
      </c>
      <c r="BH14" s="86">
        <v>1</v>
      </c>
      <c r="BI14" s="86">
        <v>1</v>
      </c>
      <c r="BJ14" s="91">
        <v>1</v>
      </c>
      <c r="BK14" s="91">
        <v>1</v>
      </c>
      <c r="BL14" s="100" t="s">
        <v>57</v>
      </c>
      <c r="BM14" s="100" t="s">
        <v>57</v>
      </c>
      <c r="BN14" s="103">
        <v>1</v>
      </c>
      <c r="BO14" s="91">
        <v>1</v>
      </c>
      <c r="BP14" s="91">
        <v>1</v>
      </c>
      <c r="BQ14" s="91">
        <v>1</v>
      </c>
      <c r="BR14" s="91">
        <v>1</v>
      </c>
      <c r="BS14" s="91">
        <v>1</v>
      </c>
      <c r="BT14" s="91">
        <v>1</v>
      </c>
      <c r="BU14" s="91">
        <v>1</v>
      </c>
      <c r="BV14" s="91">
        <v>1</v>
      </c>
      <c r="BW14" s="91">
        <v>1</v>
      </c>
      <c r="BX14" s="91">
        <v>1</v>
      </c>
      <c r="BY14" s="91">
        <v>1</v>
      </c>
      <c r="BZ14" s="91">
        <v>1</v>
      </c>
      <c r="CA14" s="91">
        <v>1</v>
      </c>
      <c r="CB14" s="185" t="s">
        <v>57</v>
      </c>
      <c r="CC14" s="91">
        <v>1</v>
      </c>
      <c r="CD14" s="91">
        <v>1</v>
      </c>
      <c r="CE14" s="91">
        <v>1</v>
      </c>
      <c r="CF14" s="91">
        <v>1</v>
      </c>
      <c r="CG14" s="86">
        <v>1</v>
      </c>
      <c r="CH14" s="86">
        <v>1</v>
      </c>
      <c r="CI14" s="91">
        <v>1</v>
      </c>
      <c r="CJ14" s="100" t="s">
        <v>57</v>
      </c>
      <c r="CK14" s="91">
        <v>1</v>
      </c>
      <c r="CL14" s="91">
        <v>1</v>
      </c>
      <c r="CM14" s="91">
        <v>1</v>
      </c>
      <c r="CN14" s="93">
        <v>1</v>
      </c>
      <c r="CO14" s="100" t="s">
        <v>57</v>
      </c>
      <c r="CP14" s="100" t="s">
        <v>57</v>
      </c>
      <c r="CQ14" s="91">
        <v>1</v>
      </c>
      <c r="CR14" s="91">
        <v>1</v>
      </c>
      <c r="CS14" s="91">
        <v>1</v>
      </c>
      <c r="CT14" s="91">
        <v>1</v>
      </c>
      <c r="CU14" s="91">
        <v>1</v>
      </c>
      <c r="CV14" s="91">
        <v>1</v>
      </c>
      <c r="CW14" s="91">
        <v>1</v>
      </c>
      <c r="CX14" s="91">
        <v>1</v>
      </c>
      <c r="CY14" s="91">
        <v>1</v>
      </c>
      <c r="CZ14" s="91">
        <v>1</v>
      </c>
      <c r="DA14" s="91">
        <v>1</v>
      </c>
      <c r="DB14" s="91">
        <v>1</v>
      </c>
      <c r="DC14" s="100" t="s">
        <v>57</v>
      </c>
      <c r="DD14" s="185" t="s">
        <v>57</v>
      </c>
      <c r="DE14" s="100" t="s">
        <v>57</v>
      </c>
      <c r="DF14" s="91">
        <v>1</v>
      </c>
      <c r="DG14" s="100" t="s">
        <v>57</v>
      </c>
      <c r="DH14" s="91">
        <v>1</v>
      </c>
      <c r="DI14" s="100" t="s">
        <v>57</v>
      </c>
      <c r="DJ14" s="91">
        <v>1</v>
      </c>
      <c r="DK14" s="92">
        <v>0</v>
      </c>
      <c r="DL14" s="91">
        <v>1</v>
      </c>
      <c r="DM14" s="93">
        <v>1</v>
      </c>
      <c r="DN14" s="91">
        <v>1</v>
      </c>
      <c r="DO14" s="100" t="s">
        <v>57</v>
      </c>
      <c r="DP14" s="91">
        <v>1</v>
      </c>
      <c r="DQ14" s="91">
        <v>1</v>
      </c>
      <c r="DR14" s="91">
        <v>1</v>
      </c>
      <c r="DS14" s="91">
        <v>1</v>
      </c>
      <c r="DT14" s="91">
        <v>1</v>
      </c>
      <c r="DU14" s="91">
        <v>1</v>
      </c>
      <c r="DV14" s="92">
        <v>0</v>
      </c>
      <c r="DW14" s="91">
        <v>1</v>
      </c>
      <c r="DX14" s="91">
        <v>1</v>
      </c>
      <c r="DY14" s="93">
        <v>1</v>
      </c>
      <c r="DZ14" s="93">
        <v>1</v>
      </c>
      <c r="EA14" s="93">
        <v>1</v>
      </c>
      <c r="EB14" s="100" t="s">
        <v>57</v>
      </c>
      <c r="EC14" s="93">
        <v>1</v>
      </c>
      <c r="ED14" s="91">
        <v>1</v>
      </c>
      <c r="EE14" s="100" t="s">
        <v>57</v>
      </c>
      <c r="EF14" s="91">
        <v>1</v>
      </c>
      <c r="EG14" s="100" t="s">
        <v>57</v>
      </c>
      <c r="EH14" s="100" t="s">
        <v>57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91">
        <v>1</v>
      </c>
      <c r="EO14" s="92">
        <v>0</v>
      </c>
      <c r="EP14" s="91">
        <v>1</v>
      </c>
      <c r="EQ14" s="91">
        <v>1</v>
      </c>
      <c r="ER14" s="91">
        <v>1</v>
      </c>
      <c r="ES14" s="91">
        <v>1</v>
      </c>
      <c r="ET14" s="92">
        <v>0</v>
      </c>
      <c r="EU14" s="91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94">
        <f t="shared" si="0"/>
        <v>95</v>
      </c>
      <c r="FD14" s="212">
        <f t="shared" si="1"/>
        <v>0.95</v>
      </c>
      <c r="FE14" s="101">
        <f t="shared" si="3"/>
        <v>5</v>
      </c>
      <c r="FF14" s="95"/>
      <c r="FG14" s="7">
        <v>1</v>
      </c>
      <c r="FH14" s="102">
        <v>5817614.1821558904</v>
      </c>
      <c r="FI14" s="97">
        <v>21971035244.740002</v>
      </c>
      <c r="FJ14" s="97">
        <v>1312608605.23</v>
      </c>
      <c r="FK14" s="124">
        <v>5418.9409214974257</v>
      </c>
      <c r="FL14" s="97">
        <v>7948156152</v>
      </c>
      <c r="FM14" s="97">
        <v>59208363630</v>
      </c>
      <c r="FN14" s="137"/>
      <c r="FO14" s="134"/>
      <c r="FP14" s="179"/>
    </row>
    <row r="15" spans="1:172" s="133" customFormat="1">
      <c r="A15" s="135" t="s">
        <v>168</v>
      </c>
      <c r="B15" s="129" t="s">
        <v>13</v>
      </c>
      <c r="C15" s="91">
        <v>1</v>
      </c>
      <c r="D15" s="91">
        <v>1</v>
      </c>
      <c r="E15" s="98">
        <v>44053803800</v>
      </c>
      <c r="F15" s="98">
        <v>44053803800</v>
      </c>
      <c r="G15" s="85">
        <f t="shared" si="2"/>
        <v>0</v>
      </c>
      <c r="H15" s="86">
        <v>1</v>
      </c>
      <c r="I15" s="86">
        <v>1</v>
      </c>
      <c r="J15" s="99">
        <v>0</v>
      </c>
      <c r="K15" s="99">
        <v>0</v>
      </c>
      <c r="L15" s="86">
        <v>1</v>
      </c>
      <c r="M15" s="86">
        <v>1</v>
      </c>
      <c r="N15" s="86">
        <v>1</v>
      </c>
      <c r="O15" s="100" t="s">
        <v>57</v>
      </c>
      <c r="P15" s="86">
        <v>1</v>
      </c>
      <c r="Q15" s="86">
        <v>1</v>
      </c>
      <c r="R15" s="86">
        <v>1</v>
      </c>
      <c r="S15" s="86">
        <v>1</v>
      </c>
      <c r="T15" s="86">
        <v>1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91">
        <v>1</v>
      </c>
      <c r="AD15" s="91">
        <v>1</v>
      </c>
      <c r="AE15" s="92">
        <v>0</v>
      </c>
      <c r="AF15" s="92">
        <v>0</v>
      </c>
      <c r="AG15" s="91">
        <v>1</v>
      </c>
      <c r="AH15" s="92">
        <v>0</v>
      </c>
      <c r="AI15" s="92">
        <v>0</v>
      </c>
      <c r="AJ15" s="91">
        <v>1</v>
      </c>
      <c r="AK15" s="91">
        <v>1</v>
      </c>
      <c r="AL15" s="91">
        <v>1</v>
      </c>
      <c r="AM15" s="92">
        <v>0</v>
      </c>
      <c r="AN15" s="91">
        <v>1</v>
      </c>
      <c r="AO15" s="91">
        <v>1</v>
      </c>
      <c r="AP15" s="92">
        <v>0</v>
      </c>
      <c r="AQ15" s="92">
        <v>0</v>
      </c>
      <c r="AR15" s="100" t="s">
        <v>57</v>
      </c>
      <c r="AS15" s="100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92">
        <v>0</v>
      </c>
      <c r="BG15" s="86">
        <v>1</v>
      </c>
      <c r="BH15" s="86">
        <v>1</v>
      </c>
      <c r="BI15" s="86">
        <v>1</v>
      </c>
      <c r="BJ15" s="86">
        <v>1</v>
      </c>
      <c r="BK15" s="86">
        <v>1</v>
      </c>
      <c r="BL15" s="100" t="s">
        <v>57</v>
      </c>
      <c r="BM15" s="100" t="s">
        <v>57</v>
      </c>
      <c r="BN15" s="86">
        <v>1</v>
      </c>
      <c r="BO15" s="91">
        <v>1</v>
      </c>
      <c r="BP15" s="86">
        <v>1</v>
      </c>
      <c r="BQ15" s="91">
        <v>1</v>
      </c>
      <c r="BR15" s="92">
        <v>0</v>
      </c>
      <c r="BS15" s="86">
        <v>1</v>
      </c>
      <c r="BT15" s="86">
        <v>1</v>
      </c>
      <c r="BU15" s="86">
        <v>1</v>
      </c>
      <c r="BV15" s="86">
        <v>1</v>
      </c>
      <c r="BW15" s="91">
        <v>1</v>
      </c>
      <c r="BX15" s="86">
        <v>1</v>
      </c>
      <c r="BY15" s="86">
        <v>1</v>
      </c>
      <c r="BZ15" s="91">
        <v>1</v>
      </c>
      <c r="CA15" s="91">
        <v>1</v>
      </c>
      <c r="CB15" s="185" t="s">
        <v>57</v>
      </c>
      <c r="CC15" s="91">
        <v>1</v>
      </c>
      <c r="CD15" s="86">
        <v>1</v>
      </c>
      <c r="CE15" s="92">
        <v>0</v>
      </c>
      <c r="CF15" s="92">
        <v>0</v>
      </c>
      <c r="CG15" s="86">
        <v>1</v>
      </c>
      <c r="CH15" s="92">
        <v>0</v>
      </c>
      <c r="CI15" s="92">
        <v>0</v>
      </c>
      <c r="CJ15" s="100" t="s">
        <v>57</v>
      </c>
      <c r="CK15" s="92">
        <v>0</v>
      </c>
      <c r="CL15" s="92">
        <v>0</v>
      </c>
      <c r="CM15" s="92">
        <v>0</v>
      </c>
      <c r="CN15" s="92">
        <v>0</v>
      </c>
      <c r="CO15" s="100" t="s">
        <v>57</v>
      </c>
      <c r="CP15" s="100" t="s">
        <v>57</v>
      </c>
      <c r="CQ15" s="92">
        <v>0</v>
      </c>
      <c r="CR15" s="91">
        <v>1</v>
      </c>
      <c r="CS15" s="92">
        <v>0</v>
      </c>
      <c r="CT15" s="91">
        <v>1</v>
      </c>
      <c r="CU15" s="91">
        <v>1</v>
      </c>
      <c r="CV15" s="92">
        <v>0</v>
      </c>
      <c r="CW15" s="92">
        <v>0</v>
      </c>
      <c r="CX15" s="91">
        <v>1</v>
      </c>
      <c r="CY15" s="92">
        <v>0</v>
      </c>
      <c r="CZ15" s="92">
        <v>0</v>
      </c>
      <c r="DA15" s="91">
        <v>1</v>
      </c>
      <c r="DB15" s="93">
        <v>1</v>
      </c>
      <c r="DC15" s="100" t="s">
        <v>57</v>
      </c>
      <c r="DD15" s="185" t="s">
        <v>57</v>
      </c>
      <c r="DE15" s="100" t="s">
        <v>57</v>
      </c>
      <c r="DF15" s="91">
        <v>1</v>
      </c>
      <c r="DG15" s="100" t="s">
        <v>57</v>
      </c>
      <c r="DH15" s="91">
        <v>1</v>
      </c>
      <c r="DI15" s="100" t="s">
        <v>57</v>
      </c>
      <c r="DJ15" s="93">
        <v>1</v>
      </c>
      <c r="DK15" s="92">
        <v>0</v>
      </c>
      <c r="DL15" s="92">
        <v>0</v>
      </c>
      <c r="DM15" s="92">
        <v>0</v>
      </c>
      <c r="DN15" s="92">
        <v>0</v>
      </c>
      <c r="DO15" s="100" t="s">
        <v>57</v>
      </c>
      <c r="DP15" s="92">
        <v>0</v>
      </c>
      <c r="DQ15" s="93">
        <v>1</v>
      </c>
      <c r="DR15" s="93">
        <v>1</v>
      </c>
      <c r="DS15" s="93">
        <v>1</v>
      </c>
      <c r="DT15" s="93">
        <v>1</v>
      </c>
      <c r="DU15" s="92">
        <v>0</v>
      </c>
      <c r="DV15" s="92">
        <v>0</v>
      </c>
      <c r="DW15" s="93">
        <v>1</v>
      </c>
      <c r="DX15" s="93">
        <v>1</v>
      </c>
      <c r="DY15" s="92">
        <v>0</v>
      </c>
      <c r="DZ15" s="92">
        <v>0</v>
      </c>
      <c r="EA15" s="92">
        <v>0</v>
      </c>
      <c r="EB15" s="100" t="s">
        <v>57</v>
      </c>
      <c r="EC15" s="92">
        <v>0</v>
      </c>
      <c r="ED15" s="93">
        <v>1</v>
      </c>
      <c r="EE15" s="100" t="s">
        <v>57</v>
      </c>
      <c r="EF15" s="92">
        <v>0</v>
      </c>
      <c r="EG15" s="100" t="s">
        <v>57</v>
      </c>
      <c r="EH15" s="100" t="s">
        <v>57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92">
        <v>0</v>
      </c>
      <c r="EO15" s="92">
        <v>0</v>
      </c>
      <c r="EP15" s="91">
        <v>1</v>
      </c>
      <c r="EQ15" s="91">
        <v>1</v>
      </c>
      <c r="ER15" s="91">
        <v>1</v>
      </c>
      <c r="ES15" s="91">
        <v>1</v>
      </c>
      <c r="ET15" s="91">
        <v>1</v>
      </c>
      <c r="EU15" s="92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94">
        <f t="shared" si="0"/>
        <v>60</v>
      </c>
      <c r="FD15" s="212">
        <f t="shared" si="1"/>
        <v>0.6</v>
      </c>
      <c r="FE15" s="101">
        <f t="shared" si="3"/>
        <v>28</v>
      </c>
      <c r="FF15" s="95"/>
      <c r="FG15" s="9">
        <v>0</v>
      </c>
      <c r="FH15" s="102">
        <v>3568138.6852764599</v>
      </c>
      <c r="FI15" s="97">
        <v>3201946100</v>
      </c>
      <c r="FJ15" s="97">
        <v>725792600</v>
      </c>
      <c r="FK15" s="124">
        <v>2521.0217039020222</v>
      </c>
      <c r="FL15" s="97">
        <v>1719082400</v>
      </c>
      <c r="FM15" s="97">
        <v>42334721400</v>
      </c>
      <c r="FN15" s="134"/>
      <c r="FO15" s="134"/>
      <c r="FP15" s="179"/>
    </row>
    <row r="16" spans="1:172" s="133" customFormat="1">
      <c r="A16" s="135" t="s">
        <v>169</v>
      </c>
      <c r="B16" s="129" t="s">
        <v>14</v>
      </c>
      <c r="C16" s="91">
        <v>1</v>
      </c>
      <c r="D16" s="91">
        <v>1</v>
      </c>
      <c r="E16" s="98">
        <v>31930164196</v>
      </c>
      <c r="F16" s="98">
        <v>31930164196</v>
      </c>
      <c r="G16" s="85">
        <f t="shared" si="2"/>
        <v>0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  <c r="O16" s="100" t="s">
        <v>57</v>
      </c>
      <c r="P16" s="86">
        <v>1</v>
      </c>
      <c r="Q16" s="86">
        <v>1</v>
      </c>
      <c r="R16" s="86">
        <v>1</v>
      </c>
      <c r="S16" s="86">
        <v>1</v>
      </c>
      <c r="T16" s="86">
        <v>1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86">
        <v>1</v>
      </c>
      <c r="AD16" s="86">
        <v>1</v>
      </c>
      <c r="AE16" s="91">
        <v>1</v>
      </c>
      <c r="AF16" s="91">
        <v>1</v>
      </c>
      <c r="AG16" s="86">
        <v>1</v>
      </c>
      <c r="AH16" s="92">
        <v>0</v>
      </c>
      <c r="AI16" s="92">
        <v>0</v>
      </c>
      <c r="AJ16" s="91">
        <v>1</v>
      </c>
      <c r="AK16" s="91">
        <v>1</v>
      </c>
      <c r="AL16" s="91">
        <v>1</v>
      </c>
      <c r="AM16" s="91">
        <v>1</v>
      </c>
      <c r="AN16" s="91">
        <v>1</v>
      </c>
      <c r="AO16" s="91">
        <v>1</v>
      </c>
      <c r="AP16" s="92">
        <v>0</v>
      </c>
      <c r="AQ16" s="86">
        <v>1</v>
      </c>
      <c r="AR16" s="100" t="s">
        <v>57</v>
      </c>
      <c r="AS16" s="100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86">
        <v>1</v>
      </c>
      <c r="BG16" s="86">
        <v>1</v>
      </c>
      <c r="BH16" s="86">
        <v>1</v>
      </c>
      <c r="BI16" s="86">
        <v>1</v>
      </c>
      <c r="BJ16" s="86">
        <v>1</v>
      </c>
      <c r="BK16" s="86">
        <v>1</v>
      </c>
      <c r="BL16" s="100" t="s">
        <v>57</v>
      </c>
      <c r="BM16" s="100" t="s">
        <v>57</v>
      </c>
      <c r="BN16" s="113">
        <v>0</v>
      </c>
      <c r="BO16" s="91">
        <v>1</v>
      </c>
      <c r="BP16" s="86">
        <v>1</v>
      </c>
      <c r="BQ16" s="91">
        <v>1</v>
      </c>
      <c r="BR16" s="91">
        <v>1</v>
      </c>
      <c r="BS16" s="86">
        <v>1</v>
      </c>
      <c r="BT16" s="86">
        <v>1</v>
      </c>
      <c r="BU16" s="91">
        <v>1</v>
      </c>
      <c r="BV16" s="91">
        <v>1</v>
      </c>
      <c r="BW16" s="86">
        <v>1</v>
      </c>
      <c r="BX16" s="91">
        <v>1</v>
      </c>
      <c r="BY16" s="86">
        <v>1</v>
      </c>
      <c r="BZ16" s="91">
        <v>1</v>
      </c>
      <c r="CA16" s="91">
        <v>1</v>
      </c>
      <c r="CB16" s="185" t="s">
        <v>57</v>
      </c>
      <c r="CC16" s="86">
        <v>1</v>
      </c>
      <c r="CD16" s="86">
        <v>1</v>
      </c>
      <c r="CE16" s="86">
        <v>1</v>
      </c>
      <c r="CF16" s="86">
        <v>1</v>
      </c>
      <c r="CG16" s="86">
        <v>1</v>
      </c>
      <c r="CH16" s="92">
        <v>0</v>
      </c>
      <c r="CI16" s="86">
        <v>1</v>
      </c>
      <c r="CJ16" s="100" t="s">
        <v>57</v>
      </c>
      <c r="CK16" s="92">
        <v>0</v>
      </c>
      <c r="CL16" s="92">
        <v>0</v>
      </c>
      <c r="CM16" s="92">
        <v>0</v>
      </c>
      <c r="CN16" s="92">
        <v>0</v>
      </c>
      <c r="CO16" s="100" t="s">
        <v>57</v>
      </c>
      <c r="CP16" s="100" t="s">
        <v>57</v>
      </c>
      <c r="CQ16" s="113">
        <v>0</v>
      </c>
      <c r="CR16" s="103">
        <v>1</v>
      </c>
      <c r="CS16" s="113">
        <v>0</v>
      </c>
      <c r="CT16" s="103">
        <v>1</v>
      </c>
      <c r="CU16" s="93">
        <v>1</v>
      </c>
      <c r="CV16" s="93">
        <v>1</v>
      </c>
      <c r="CW16" s="93">
        <v>1</v>
      </c>
      <c r="CX16" s="93">
        <v>1</v>
      </c>
      <c r="CY16" s="93">
        <v>1</v>
      </c>
      <c r="CZ16" s="93">
        <v>1</v>
      </c>
      <c r="DA16" s="93">
        <v>1</v>
      </c>
      <c r="DB16" s="93">
        <v>1</v>
      </c>
      <c r="DC16" s="100" t="s">
        <v>57</v>
      </c>
      <c r="DD16" s="185" t="s">
        <v>57</v>
      </c>
      <c r="DE16" s="100" t="s">
        <v>57</v>
      </c>
      <c r="DF16" s="103">
        <v>1</v>
      </c>
      <c r="DG16" s="100" t="s">
        <v>57</v>
      </c>
      <c r="DH16" s="93">
        <v>1</v>
      </c>
      <c r="DI16" s="100" t="s">
        <v>57</v>
      </c>
      <c r="DJ16" s="103">
        <v>1</v>
      </c>
      <c r="DK16" s="93">
        <v>1</v>
      </c>
      <c r="DL16" s="93">
        <v>1</v>
      </c>
      <c r="DM16" s="93">
        <v>1</v>
      </c>
      <c r="DN16" s="93">
        <v>1</v>
      </c>
      <c r="DO16" s="100" t="s">
        <v>57</v>
      </c>
      <c r="DP16" s="93">
        <v>1</v>
      </c>
      <c r="DQ16" s="113">
        <v>0</v>
      </c>
      <c r="DR16" s="93">
        <v>1</v>
      </c>
      <c r="DS16" s="93">
        <v>1</v>
      </c>
      <c r="DT16" s="93">
        <v>1</v>
      </c>
      <c r="DU16" s="93">
        <v>1</v>
      </c>
      <c r="DV16" s="93">
        <v>1</v>
      </c>
      <c r="DW16" s="93">
        <v>1</v>
      </c>
      <c r="DX16" s="93">
        <v>1</v>
      </c>
      <c r="DY16" s="113">
        <v>0</v>
      </c>
      <c r="DZ16" s="93">
        <v>1</v>
      </c>
      <c r="EA16" s="93">
        <v>1</v>
      </c>
      <c r="EB16" s="100" t="s">
        <v>57</v>
      </c>
      <c r="EC16" s="93">
        <v>1</v>
      </c>
      <c r="ED16" s="93">
        <v>1</v>
      </c>
      <c r="EE16" s="100" t="s">
        <v>57</v>
      </c>
      <c r="EF16" s="103">
        <v>1</v>
      </c>
      <c r="EG16" s="100" t="s">
        <v>57</v>
      </c>
      <c r="EH16" s="100" t="s">
        <v>57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03">
        <v>1</v>
      </c>
      <c r="EO16" s="103">
        <v>1</v>
      </c>
      <c r="EP16" s="103">
        <v>1</v>
      </c>
      <c r="EQ16" s="103">
        <v>1</v>
      </c>
      <c r="ER16" s="103">
        <v>1</v>
      </c>
      <c r="ES16" s="93">
        <v>1</v>
      </c>
      <c r="ET16" s="103">
        <v>1</v>
      </c>
      <c r="EU16" s="93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94">
        <f t="shared" si="0"/>
        <v>87</v>
      </c>
      <c r="FD16" s="212">
        <f t="shared" si="1"/>
        <v>0.87</v>
      </c>
      <c r="FE16" s="101">
        <f t="shared" si="3"/>
        <v>12</v>
      </c>
      <c r="FF16" s="95"/>
      <c r="FG16" s="7">
        <v>1</v>
      </c>
      <c r="FH16" s="102">
        <v>2878369.2257814799</v>
      </c>
      <c r="FI16" s="97">
        <v>2264403718</v>
      </c>
      <c r="FJ16" s="97">
        <v>489952296</v>
      </c>
      <c r="FK16" s="124">
        <v>6872.5723739068808</v>
      </c>
      <c r="FL16" s="97">
        <v>2745390229</v>
      </c>
      <c r="FM16" s="97">
        <v>29184773967</v>
      </c>
      <c r="FN16" s="134"/>
      <c r="FO16" s="134"/>
      <c r="FP16" s="179"/>
    </row>
    <row r="17" spans="1:172" s="133" customFormat="1">
      <c r="A17" s="135" t="s">
        <v>170</v>
      </c>
      <c r="B17" s="129" t="s">
        <v>15</v>
      </c>
      <c r="C17" s="91">
        <v>1</v>
      </c>
      <c r="D17" s="91">
        <v>1</v>
      </c>
      <c r="E17" s="98">
        <v>87694651930</v>
      </c>
      <c r="F17" s="98">
        <v>87694651930</v>
      </c>
      <c r="G17" s="85">
        <f t="shared" si="2"/>
        <v>0</v>
      </c>
      <c r="H17" s="86">
        <v>1</v>
      </c>
      <c r="I17" s="86">
        <v>1</v>
      </c>
      <c r="J17" s="86">
        <v>1</v>
      </c>
      <c r="K17" s="86">
        <v>1</v>
      </c>
      <c r="L17" s="86">
        <v>1</v>
      </c>
      <c r="M17" s="86">
        <v>1</v>
      </c>
      <c r="N17" s="86">
        <v>1</v>
      </c>
      <c r="O17" s="100" t="s">
        <v>57</v>
      </c>
      <c r="P17" s="86">
        <v>1</v>
      </c>
      <c r="Q17" s="86">
        <v>1</v>
      </c>
      <c r="R17" s="86">
        <v>1</v>
      </c>
      <c r="S17" s="86">
        <v>1</v>
      </c>
      <c r="T17" s="86">
        <v>1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86">
        <v>1</v>
      </c>
      <c r="AD17" s="86">
        <v>1</v>
      </c>
      <c r="AE17" s="91">
        <v>1</v>
      </c>
      <c r="AF17" s="91">
        <v>1</v>
      </c>
      <c r="AG17" s="86">
        <v>1</v>
      </c>
      <c r="AH17" s="86">
        <v>1</v>
      </c>
      <c r="AI17" s="86">
        <v>1</v>
      </c>
      <c r="AJ17" s="91">
        <v>1</v>
      </c>
      <c r="AK17" s="91">
        <v>1</v>
      </c>
      <c r="AL17" s="91">
        <v>1</v>
      </c>
      <c r="AM17" s="91">
        <v>1</v>
      </c>
      <c r="AN17" s="91">
        <v>1</v>
      </c>
      <c r="AO17" s="91">
        <v>1</v>
      </c>
      <c r="AP17" s="91">
        <v>1</v>
      </c>
      <c r="AQ17" s="91">
        <v>1</v>
      </c>
      <c r="AR17" s="100" t="s">
        <v>57</v>
      </c>
      <c r="AS17" s="100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86">
        <v>1</v>
      </c>
      <c r="BG17" s="91">
        <v>1</v>
      </c>
      <c r="BH17" s="91">
        <v>1</v>
      </c>
      <c r="BI17" s="91">
        <v>1</v>
      </c>
      <c r="BJ17" s="91">
        <v>1</v>
      </c>
      <c r="BK17" s="91">
        <v>1</v>
      </c>
      <c r="BL17" s="100" t="s">
        <v>57</v>
      </c>
      <c r="BM17" s="100" t="s">
        <v>57</v>
      </c>
      <c r="BN17" s="86">
        <v>1</v>
      </c>
      <c r="BO17" s="91">
        <v>1</v>
      </c>
      <c r="BP17" s="91">
        <v>1</v>
      </c>
      <c r="BQ17" s="91">
        <v>1</v>
      </c>
      <c r="BR17" s="91">
        <v>1</v>
      </c>
      <c r="BS17" s="91">
        <v>1</v>
      </c>
      <c r="BT17" s="91">
        <v>1</v>
      </c>
      <c r="BU17" s="91">
        <v>1</v>
      </c>
      <c r="BV17" s="91">
        <v>1</v>
      </c>
      <c r="BW17" s="91">
        <v>1</v>
      </c>
      <c r="BX17" s="91">
        <v>1</v>
      </c>
      <c r="BY17" s="91">
        <v>1</v>
      </c>
      <c r="BZ17" s="91">
        <v>1</v>
      </c>
      <c r="CA17" s="91">
        <v>1</v>
      </c>
      <c r="CB17" s="185" t="s">
        <v>57</v>
      </c>
      <c r="CC17" s="91">
        <v>1</v>
      </c>
      <c r="CD17" s="86">
        <v>1</v>
      </c>
      <c r="CE17" s="91">
        <v>1</v>
      </c>
      <c r="CF17" s="86">
        <v>1</v>
      </c>
      <c r="CG17" s="91">
        <v>1</v>
      </c>
      <c r="CH17" s="86">
        <v>1</v>
      </c>
      <c r="CI17" s="105">
        <v>1</v>
      </c>
      <c r="CJ17" s="100" t="s">
        <v>57</v>
      </c>
      <c r="CK17" s="91">
        <v>1</v>
      </c>
      <c r="CL17" s="86">
        <v>1</v>
      </c>
      <c r="CM17" s="93">
        <v>1</v>
      </c>
      <c r="CN17" s="91">
        <v>1</v>
      </c>
      <c r="CO17" s="100" t="s">
        <v>57</v>
      </c>
      <c r="CP17" s="100" t="s">
        <v>57</v>
      </c>
      <c r="CQ17" s="93">
        <v>1</v>
      </c>
      <c r="CR17" s="93">
        <v>1</v>
      </c>
      <c r="CS17" s="93">
        <v>1</v>
      </c>
      <c r="CT17" s="91">
        <v>1</v>
      </c>
      <c r="CU17" s="91">
        <v>1</v>
      </c>
      <c r="CV17" s="93">
        <v>1</v>
      </c>
      <c r="CW17" s="93">
        <v>1</v>
      </c>
      <c r="CX17" s="93">
        <v>1</v>
      </c>
      <c r="CY17" s="93">
        <v>1</v>
      </c>
      <c r="CZ17" s="91">
        <v>1</v>
      </c>
      <c r="DA17" s="93">
        <v>1</v>
      </c>
      <c r="DB17" s="91">
        <v>1</v>
      </c>
      <c r="DC17" s="100" t="s">
        <v>57</v>
      </c>
      <c r="DD17" s="185" t="s">
        <v>57</v>
      </c>
      <c r="DE17" s="100" t="s">
        <v>57</v>
      </c>
      <c r="DF17" s="91">
        <v>1</v>
      </c>
      <c r="DG17" s="100" t="s">
        <v>57</v>
      </c>
      <c r="DH17" s="91">
        <v>1</v>
      </c>
      <c r="DI17" s="100" t="s">
        <v>57</v>
      </c>
      <c r="DJ17" s="91">
        <v>1</v>
      </c>
      <c r="DK17" s="93">
        <v>1</v>
      </c>
      <c r="DL17" s="91">
        <v>1</v>
      </c>
      <c r="DM17" s="91">
        <v>1</v>
      </c>
      <c r="DN17" s="91">
        <v>1</v>
      </c>
      <c r="DO17" s="100" t="s">
        <v>57</v>
      </c>
      <c r="DP17" s="91">
        <v>1</v>
      </c>
      <c r="DQ17" s="104">
        <v>1</v>
      </c>
      <c r="DR17" s="91">
        <v>1</v>
      </c>
      <c r="DS17" s="93">
        <v>1</v>
      </c>
      <c r="DT17" s="91">
        <v>1</v>
      </c>
      <c r="DU17" s="93">
        <v>1</v>
      </c>
      <c r="DV17" s="91">
        <v>1</v>
      </c>
      <c r="DW17" s="91">
        <v>1</v>
      </c>
      <c r="DX17" s="91">
        <v>1</v>
      </c>
      <c r="DY17" s="93">
        <v>1</v>
      </c>
      <c r="DZ17" s="91">
        <v>1</v>
      </c>
      <c r="EA17" s="93">
        <v>1</v>
      </c>
      <c r="EB17" s="100" t="s">
        <v>57</v>
      </c>
      <c r="EC17" s="93">
        <v>1</v>
      </c>
      <c r="ED17" s="91">
        <v>1</v>
      </c>
      <c r="EE17" s="100" t="s">
        <v>57</v>
      </c>
      <c r="EF17" s="93">
        <v>1</v>
      </c>
      <c r="EG17" s="100" t="s">
        <v>57</v>
      </c>
      <c r="EH17" s="100" t="s">
        <v>57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93">
        <v>1</v>
      </c>
      <c r="EO17" s="93">
        <v>1</v>
      </c>
      <c r="EP17" s="93">
        <v>1</v>
      </c>
      <c r="EQ17" s="93">
        <v>1</v>
      </c>
      <c r="ER17" s="91">
        <v>1</v>
      </c>
      <c r="ES17" s="91">
        <v>1</v>
      </c>
      <c r="ET17" s="93">
        <v>1</v>
      </c>
      <c r="EU17" s="91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94">
        <f t="shared" si="0"/>
        <v>100</v>
      </c>
      <c r="FD17" s="212">
        <f t="shared" si="1"/>
        <v>1</v>
      </c>
      <c r="FE17" s="101">
        <f t="shared" si="3"/>
        <v>1</v>
      </c>
      <c r="FF17" s="95"/>
      <c r="FG17" s="7">
        <v>1</v>
      </c>
      <c r="FH17" s="102">
        <v>7931266.5926803499</v>
      </c>
      <c r="FI17" s="97">
        <v>23319034029</v>
      </c>
      <c r="FJ17" s="97">
        <v>1783909520</v>
      </c>
      <c r="FK17" s="124">
        <v>17964.113125194352</v>
      </c>
      <c r="FL17" s="97">
        <v>12859548000</v>
      </c>
      <c r="FM17" s="97">
        <v>74835103930</v>
      </c>
      <c r="FN17" s="134"/>
      <c r="FO17" s="134"/>
      <c r="FP17" s="179"/>
    </row>
    <row r="18" spans="1:172" s="133" customFormat="1">
      <c r="A18" s="135" t="s">
        <v>171</v>
      </c>
      <c r="B18" s="129" t="s">
        <v>16</v>
      </c>
      <c r="C18" s="91">
        <v>1</v>
      </c>
      <c r="D18" s="91">
        <v>1</v>
      </c>
      <c r="E18" s="98">
        <v>211944065905</v>
      </c>
      <c r="F18" s="98">
        <v>211944065905</v>
      </c>
      <c r="G18" s="85">
        <f t="shared" si="2"/>
        <v>0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109">
        <v>1</v>
      </c>
      <c r="O18" s="100" t="s">
        <v>57</v>
      </c>
      <c r="P18" s="86">
        <v>1</v>
      </c>
      <c r="Q18" s="86">
        <v>1</v>
      </c>
      <c r="R18" s="86">
        <v>1</v>
      </c>
      <c r="S18" s="86">
        <v>1</v>
      </c>
      <c r="T18" s="86">
        <v>1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103">
        <v>1</v>
      </c>
      <c r="AD18" s="103">
        <v>1</v>
      </c>
      <c r="AE18" s="103">
        <v>1</v>
      </c>
      <c r="AF18" s="103">
        <v>1</v>
      </c>
      <c r="AG18" s="103">
        <v>1</v>
      </c>
      <c r="AH18" s="103">
        <v>1</v>
      </c>
      <c r="AI18" s="103">
        <v>1</v>
      </c>
      <c r="AJ18" s="103">
        <v>1</v>
      </c>
      <c r="AK18" s="103">
        <v>1</v>
      </c>
      <c r="AL18" s="103">
        <v>1</v>
      </c>
      <c r="AM18" s="103">
        <v>1</v>
      </c>
      <c r="AN18" s="103">
        <v>1</v>
      </c>
      <c r="AO18" s="103">
        <v>1</v>
      </c>
      <c r="AP18" s="113">
        <v>0</v>
      </c>
      <c r="AQ18" s="103">
        <v>1</v>
      </c>
      <c r="AR18" s="100" t="s">
        <v>57</v>
      </c>
      <c r="AS18" s="100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113">
        <v>0</v>
      </c>
      <c r="BG18" s="113">
        <v>0</v>
      </c>
      <c r="BH18" s="113">
        <v>0</v>
      </c>
      <c r="BI18" s="113">
        <v>0</v>
      </c>
      <c r="BJ18" s="103">
        <v>1</v>
      </c>
      <c r="BK18" s="86">
        <v>1</v>
      </c>
      <c r="BL18" s="100" t="s">
        <v>57</v>
      </c>
      <c r="BM18" s="100" t="s">
        <v>57</v>
      </c>
      <c r="BN18" s="113">
        <v>0</v>
      </c>
      <c r="BO18" s="92">
        <v>0</v>
      </c>
      <c r="BP18" s="103">
        <v>1</v>
      </c>
      <c r="BQ18" s="113">
        <v>0</v>
      </c>
      <c r="BR18" s="103">
        <v>1</v>
      </c>
      <c r="BS18" s="103">
        <v>1</v>
      </c>
      <c r="BT18" s="103">
        <v>1</v>
      </c>
      <c r="BU18" s="103">
        <v>1</v>
      </c>
      <c r="BV18" s="103">
        <v>1</v>
      </c>
      <c r="BW18" s="113">
        <v>0</v>
      </c>
      <c r="BX18" s="103">
        <v>1</v>
      </c>
      <c r="BY18" s="103">
        <v>1</v>
      </c>
      <c r="BZ18" s="103">
        <v>1</v>
      </c>
      <c r="CA18" s="103">
        <v>1</v>
      </c>
      <c r="CB18" s="185" t="s">
        <v>57</v>
      </c>
      <c r="CC18" s="103">
        <v>1</v>
      </c>
      <c r="CD18" s="103">
        <v>1</v>
      </c>
      <c r="CE18" s="113">
        <v>0</v>
      </c>
      <c r="CF18" s="113">
        <v>0</v>
      </c>
      <c r="CG18" s="113">
        <v>0</v>
      </c>
      <c r="CH18" s="113">
        <v>0</v>
      </c>
      <c r="CI18" s="103">
        <v>1</v>
      </c>
      <c r="CJ18" s="100" t="s">
        <v>57</v>
      </c>
      <c r="CK18" s="113">
        <v>0</v>
      </c>
      <c r="CL18" s="113">
        <v>0</v>
      </c>
      <c r="CM18" s="113">
        <v>0</v>
      </c>
      <c r="CN18" s="113">
        <v>0</v>
      </c>
      <c r="CO18" s="100" t="s">
        <v>57</v>
      </c>
      <c r="CP18" s="100" t="s">
        <v>57</v>
      </c>
      <c r="CQ18" s="103">
        <v>1</v>
      </c>
      <c r="CR18" s="113">
        <v>0</v>
      </c>
      <c r="CS18" s="113">
        <v>0</v>
      </c>
      <c r="CT18" s="103">
        <v>1</v>
      </c>
      <c r="CU18" s="113">
        <v>0</v>
      </c>
      <c r="CV18" s="92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03">
        <v>1</v>
      </c>
      <c r="DC18" s="100" t="s">
        <v>57</v>
      </c>
      <c r="DD18" s="185" t="s">
        <v>57</v>
      </c>
      <c r="DE18" s="100" t="s">
        <v>57</v>
      </c>
      <c r="DF18" s="103">
        <v>1</v>
      </c>
      <c r="DG18" s="100" t="s">
        <v>57</v>
      </c>
      <c r="DH18" s="103">
        <v>1</v>
      </c>
      <c r="DI18" s="100" t="s">
        <v>57</v>
      </c>
      <c r="DJ18" s="103">
        <v>1</v>
      </c>
      <c r="DK18" s="113">
        <v>0</v>
      </c>
      <c r="DL18" s="103">
        <v>1</v>
      </c>
      <c r="DM18" s="103">
        <v>1</v>
      </c>
      <c r="DN18" s="113">
        <v>0</v>
      </c>
      <c r="DO18" s="100" t="s">
        <v>57</v>
      </c>
      <c r="DP18" s="113">
        <v>0</v>
      </c>
      <c r="DQ18" s="115">
        <v>1</v>
      </c>
      <c r="DR18" s="115">
        <v>1</v>
      </c>
      <c r="DS18" s="113">
        <v>0</v>
      </c>
      <c r="DT18" s="113">
        <v>0</v>
      </c>
      <c r="DU18" s="113">
        <v>0</v>
      </c>
      <c r="DV18" s="103">
        <v>1</v>
      </c>
      <c r="DW18" s="103">
        <v>1</v>
      </c>
      <c r="DX18" s="103">
        <v>1</v>
      </c>
      <c r="DY18" s="113">
        <v>0</v>
      </c>
      <c r="DZ18" s="113">
        <v>0</v>
      </c>
      <c r="EA18" s="113">
        <v>0</v>
      </c>
      <c r="EB18" s="100" t="s">
        <v>57</v>
      </c>
      <c r="EC18" s="113">
        <v>0</v>
      </c>
      <c r="ED18" s="103">
        <v>1</v>
      </c>
      <c r="EE18" s="100" t="s">
        <v>57</v>
      </c>
      <c r="EF18" s="103">
        <v>1</v>
      </c>
      <c r="EG18" s="100" t="s">
        <v>57</v>
      </c>
      <c r="EH18" s="100" t="s">
        <v>57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113">
        <v>0</v>
      </c>
      <c r="EO18" s="92">
        <v>0</v>
      </c>
      <c r="EP18" s="103">
        <v>1</v>
      </c>
      <c r="EQ18" s="103">
        <v>1</v>
      </c>
      <c r="ER18" s="116">
        <v>0</v>
      </c>
      <c r="ES18" s="103">
        <v>1</v>
      </c>
      <c r="ET18" s="103">
        <v>1</v>
      </c>
      <c r="EU18" s="103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94">
        <f t="shared" si="0"/>
        <v>61</v>
      </c>
      <c r="FD18" s="212">
        <f t="shared" si="1"/>
        <v>0.61</v>
      </c>
      <c r="FE18" s="101">
        <f t="shared" si="3"/>
        <v>26</v>
      </c>
      <c r="FF18" s="95"/>
      <c r="FG18" s="7">
        <v>1</v>
      </c>
      <c r="FH18" s="102">
        <v>16870388.244049199</v>
      </c>
      <c r="FI18" s="108" t="s">
        <v>197</v>
      </c>
      <c r="FJ18" s="108" t="s">
        <v>197</v>
      </c>
      <c r="FK18" s="124">
        <v>40191.881985584121</v>
      </c>
      <c r="FL18" s="97">
        <v>43930241586</v>
      </c>
      <c r="FM18" s="97">
        <v>159153163019</v>
      </c>
      <c r="FN18" s="134"/>
      <c r="FO18" s="134"/>
      <c r="FP18" s="179"/>
    </row>
    <row r="19" spans="1:172" s="133" customFormat="1">
      <c r="A19" s="135" t="s">
        <v>172</v>
      </c>
      <c r="B19" s="129" t="s">
        <v>17</v>
      </c>
      <c r="C19" s="91">
        <v>1</v>
      </c>
      <c r="D19" s="91">
        <v>1</v>
      </c>
      <c r="E19" s="98">
        <v>57803992937</v>
      </c>
      <c r="F19" s="98">
        <v>57803992937</v>
      </c>
      <c r="G19" s="85">
        <f t="shared" si="2"/>
        <v>0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  <c r="O19" s="100" t="s">
        <v>57</v>
      </c>
      <c r="P19" s="86">
        <v>1</v>
      </c>
      <c r="Q19" s="86">
        <v>1</v>
      </c>
      <c r="R19" s="86">
        <v>1</v>
      </c>
      <c r="S19" s="86">
        <v>1</v>
      </c>
      <c r="T19" s="86">
        <v>1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91">
        <v>1</v>
      </c>
      <c r="AD19" s="91">
        <v>1</v>
      </c>
      <c r="AE19" s="91">
        <v>1</v>
      </c>
      <c r="AF19" s="91">
        <v>1</v>
      </c>
      <c r="AG19" s="91">
        <v>1</v>
      </c>
      <c r="AH19" s="91">
        <v>1</v>
      </c>
      <c r="AI19" s="91">
        <v>1</v>
      </c>
      <c r="AJ19" s="91">
        <v>1</v>
      </c>
      <c r="AK19" s="91">
        <v>1</v>
      </c>
      <c r="AL19" s="91">
        <v>1</v>
      </c>
      <c r="AM19" s="91">
        <v>1</v>
      </c>
      <c r="AN19" s="91">
        <v>1</v>
      </c>
      <c r="AO19" s="91">
        <v>1</v>
      </c>
      <c r="AP19" s="91">
        <v>1</v>
      </c>
      <c r="AQ19" s="91">
        <v>1</v>
      </c>
      <c r="AR19" s="100" t="s">
        <v>57</v>
      </c>
      <c r="AS19" s="100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100" t="s">
        <v>57</v>
      </c>
      <c r="BM19" s="100" t="s">
        <v>57</v>
      </c>
      <c r="BN19" s="113">
        <v>0</v>
      </c>
      <c r="BO19" s="91">
        <v>1</v>
      </c>
      <c r="BP19" s="91">
        <v>1</v>
      </c>
      <c r="BQ19" s="91">
        <v>1</v>
      </c>
      <c r="BR19" s="91">
        <v>1</v>
      </c>
      <c r="BS19" s="91">
        <v>1</v>
      </c>
      <c r="BT19" s="91">
        <v>1</v>
      </c>
      <c r="BU19" s="91">
        <v>1</v>
      </c>
      <c r="BV19" s="91">
        <v>1</v>
      </c>
      <c r="BW19" s="92">
        <v>0</v>
      </c>
      <c r="BX19" s="91">
        <v>1</v>
      </c>
      <c r="BY19" s="91">
        <v>1</v>
      </c>
      <c r="BZ19" s="91">
        <v>1</v>
      </c>
      <c r="CA19" s="91">
        <v>1</v>
      </c>
      <c r="CB19" s="185" t="s">
        <v>57</v>
      </c>
      <c r="CC19" s="91">
        <v>1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100" t="s">
        <v>57</v>
      </c>
      <c r="CK19" s="92">
        <v>0</v>
      </c>
      <c r="CL19" s="92">
        <v>0</v>
      </c>
      <c r="CM19" s="92">
        <v>0</v>
      </c>
      <c r="CN19" s="92">
        <v>0</v>
      </c>
      <c r="CO19" s="100" t="s">
        <v>57</v>
      </c>
      <c r="CP19" s="100" t="s">
        <v>57</v>
      </c>
      <c r="CQ19" s="92">
        <v>0</v>
      </c>
      <c r="CR19" s="92">
        <v>0</v>
      </c>
      <c r="CS19" s="92">
        <v>0</v>
      </c>
      <c r="CT19" s="91">
        <v>1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100" t="s">
        <v>57</v>
      </c>
      <c r="DD19" s="185" t="s">
        <v>57</v>
      </c>
      <c r="DE19" s="100" t="s">
        <v>57</v>
      </c>
      <c r="DF19" s="91">
        <v>1</v>
      </c>
      <c r="DG19" s="100" t="s">
        <v>57</v>
      </c>
      <c r="DH19" s="91">
        <v>1</v>
      </c>
      <c r="DI19" s="100" t="s">
        <v>57</v>
      </c>
      <c r="DJ19" s="92">
        <v>0</v>
      </c>
      <c r="DK19" s="92">
        <v>0</v>
      </c>
      <c r="DL19" s="86">
        <v>1</v>
      </c>
      <c r="DM19" s="92">
        <v>0</v>
      </c>
      <c r="DN19" s="92">
        <v>0</v>
      </c>
      <c r="DO19" s="100" t="s">
        <v>57</v>
      </c>
      <c r="DP19" s="92">
        <v>0</v>
      </c>
      <c r="DQ19" s="86">
        <v>1</v>
      </c>
      <c r="DR19" s="86">
        <v>1</v>
      </c>
      <c r="DS19" s="92">
        <v>0</v>
      </c>
      <c r="DT19" s="92">
        <v>0</v>
      </c>
      <c r="DU19" s="92">
        <v>0</v>
      </c>
      <c r="DV19" s="92">
        <v>0</v>
      </c>
      <c r="DW19" s="92">
        <v>0</v>
      </c>
      <c r="DX19" s="91">
        <v>1</v>
      </c>
      <c r="DY19" s="92">
        <v>0</v>
      </c>
      <c r="DZ19" s="92">
        <v>0</v>
      </c>
      <c r="EA19" s="92">
        <v>0</v>
      </c>
      <c r="EB19" s="100" t="s">
        <v>57</v>
      </c>
      <c r="EC19" s="92">
        <v>0</v>
      </c>
      <c r="ED19" s="91">
        <v>1</v>
      </c>
      <c r="EE19" s="100" t="s">
        <v>57</v>
      </c>
      <c r="EF19" s="92">
        <v>0</v>
      </c>
      <c r="EG19" s="100" t="s">
        <v>57</v>
      </c>
      <c r="EH19" s="100" t="s">
        <v>57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92">
        <v>0</v>
      </c>
      <c r="EO19" s="92">
        <v>0</v>
      </c>
      <c r="EP19" s="91">
        <v>1</v>
      </c>
      <c r="EQ19" s="92">
        <v>0</v>
      </c>
      <c r="ER19" s="86">
        <v>1</v>
      </c>
      <c r="ES19" s="91">
        <v>1</v>
      </c>
      <c r="ET19" s="91">
        <v>1</v>
      </c>
      <c r="EU19" s="92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94">
        <f t="shared" si="0"/>
        <v>52</v>
      </c>
      <c r="FD19" s="212">
        <f t="shared" si="1"/>
        <v>0.52</v>
      </c>
      <c r="FE19" s="101">
        <f t="shared" si="3"/>
        <v>31</v>
      </c>
      <c r="FF19" s="95"/>
      <c r="FG19" s="9">
        <v>0</v>
      </c>
      <c r="FH19" s="102">
        <v>4596498.7546398202</v>
      </c>
      <c r="FI19" s="108" t="s">
        <v>197</v>
      </c>
      <c r="FJ19" s="108" t="s">
        <v>197</v>
      </c>
      <c r="FK19" s="124">
        <v>19178.606104326656</v>
      </c>
      <c r="FL19" s="97">
        <v>3892778432</v>
      </c>
      <c r="FM19" s="97">
        <v>52378292710</v>
      </c>
      <c r="FN19" s="134"/>
      <c r="FO19" s="134"/>
      <c r="FP19" s="179"/>
    </row>
    <row r="20" spans="1:172" s="133" customFormat="1">
      <c r="A20" s="135" t="s">
        <v>173</v>
      </c>
      <c r="B20" s="129" t="s">
        <v>18</v>
      </c>
      <c r="C20" s="91">
        <v>1</v>
      </c>
      <c r="D20" s="91">
        <v>1</v>
      </c>
      <c r="E20" s="98">
        <v>19975370000</v>
      </c>
      <c r="F20" s="98">
        <v>19975370000</v>
      </c>
      <c r="G20" s="85">
        <f t="shared" si="2"/>
        <v>0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100" t="s">
        <v>57</v>
      </c>
      <c r="P20" s="86">
        <v>1</v>
      </c>
      <c r="Q20" s="86">
        <v>1</v>
      </c>
      <c r="R20" s="86">
        <v>1</v>
      </c>
      <c r="S20" s="86">
        <v>1</v>
      </c>
      <c r="T20" s="86">
        <v>1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91">
        <v>1</v>
      </c>
      <c r="AD20" s="91">
        <v>1</v>
      </c>
      <c r="AE20" s="91">
        <v>1</v>
      </c>
      <c r="AF20" s="91">
        <v>1</v>
      </c>
      <c r="AG20" s="91">
        <v>1</v>
      </c>
      <c r="AH20" s="92">
        <v>0</v>
      </c>
      <c r="AI20" s="92">
        <v>0</v>
      </c>
      <c r="AJ20" s="91">
        <v>1</v>
      </c>
      <c r="AK20" s="91">
        <v>1</v>
      </c>
      <c r="AL20" s="91">
        <v>1</v>
      </c>
      <c r="AM20" s="92">
        <v>0</v>
      </c>
      <c r="AN20" s="91">
        <v>1</v>
      </c>
      <c r="AO20" s="92">
        <v>0</v>
      </c>
      <c r="AP20" s="92">
        <v>0</v>
      </c>
      <c r="AQ20" s="91">
        <v>1</v>
      </c>
      <c r="AR20" s="100" t="s">
        <v>57</v>
      </c>
      <c r="AS20" s="100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2">
        <v>0</v>
      </c>
      <c r="BG20" s="91">
        <v>1</v>
      </c>
      <c r="BH20" s="91">
        <v>1</v>
      </c>
      <c r="BI20" s="91">
        <v>1</v>
      </c>
      <c r="BJ20" s="92">
        <v>0</v>
      </c>
      <c r="BK20" s="106">
        <v>0</v>
      </c>
      <c r="BL20" s="100" t="s">
        <v>57</v>
      </c>
      <c r="BM20" s="100" t="s">
        <v>57</v>
      </c>
      <c r="BN20" s="113">
        <v>0</v>
      </c>
      <c r="BO20" s="104">
        <v>1</v>
      </c>
      <c r="BP20" s="104">
        <v>1</v>
      </c>
      <c r="BQ20" s="91">
        <v>1</v>
      </c>
      <c r="BR20" s="117">
        <v>0</v>
      </c>
      <c r="BS20" s="91">
        <v>1</v>
      </c>
      <c r="BT20" s="104">
        <v>1</v>
      </c>
      <c r="BU20" s="91">
        <v>1</v>
      </c>
      <c r="BV20" s="91">
        <v>1</v>
      </c>
      <c r="BW20" s="91">
        <v>1</v>
      </c>
      <c r="BX20" s="91">
        <v>1</v>
      </c>
      <c r="BY20" s="91">
        <v>1</v>
      </c>
      <c r="BZ20" s="91">
        <v>1</v>
      </c>
      <c r="CA20" s="91">
        <v>1</v>
      </c>
      <c r="CB20" s="185" t="s">
        <v>57</v>
      </c>
      <c r="CC20" s="91">
        <v>1</v>
      </c>
      <c r="CD20" s="92">
        <v>0</v>
      </c>
      <c r="CE20" s="92">
        <v>0</v>
      </c>
      <c r="CF20" s="92">
        <v>0</v>
      </c>
      <c r="CG20" s="91">
        <v>1</v>
      </c>
      <c r="CH20" s="92">
        <v>0</v>
      </c>
      <c r="CI20" s="92">
        <v>0</v>
      </c>
      <c r="CJ20" s="100" t="s">
        <v>57</v>
      </c>
      <c r="CK20" s="92">
        <v>0</v>
      </c>
      <c r="CL20" s="92">
        <v>0</v>
      </c>
      <c r="CM20" s="92">
        <v>0</v>
      </c>
      <c r="CN20" s="92">
        <v>0</v>
      </c>
      <c r="CO20" s="100" t="s">
        <v>57</v>
      </c>
      <c r="CP20" s="100" t="s">
        <v>57</v>
      </c>
      <c r="CQ20" s="117">
        <v>0</v>
      </c>
      <c r="CR20" s="91">
        <v>1</v>
      </c>
      <c r="CS20" s="104">
        <v>1</v>
      </c>
      <c r="CT20" s="91">
        <v>1</v>
      </c>
      <c r="CU20" s="91">
        <v>1</v>
      </c>
      <c r="CV20" s="91">
        <v>1</v>
      </c>
      <c r="CW20" s="104">
        <v>1</v>
      </c>
      <c r="CX20" s="91">
        <v>1</v>
      </c>
      <c r="CY20" s="104">
        <v>1</v>
      </c>
      <c r="CZ20" s="91">
        <v>1</v>
      </c>
      <c r="DA20" s="104">
        <v>1</v>
      </c>
      <c r="DB20" s="92">
        <v>0</v>
      </c>
      <c r="DC20" s="100" t="s">
        <v>57</v>
      </c>
      <c r="DD20" s="185" t="s">
        <v>57</v>
      </c>
      <c r="DE20" s="100" t="s">
        <v>57</v>
      </c>
      <c r="DF20" s="91">
        <v>1</v>
      </c>
      <c r="DG20" s="100" t="s">
        <v>57</v>
      </c>
      <c r="DH20" s="91">
        <v>1</v>
      </c>
      <c r="DI20" s="100" t="s">
        <v>57</v>
      </c>
      <c r="DJ20" s="91">
        <v>1</v>
      </c>
      <c r="DK20" s="117">
        <v>0</v>
      </c>
      <c r="DL20" s="92">
        <v>0</v>
      </c>
      <c r="DM20" s="91">
        <v>1</v>
      </c>
      <c r="DN20" s="86">
        <v>1</v>
      </c>
      <c r="DO20" s="100" t="s">
        <v>57</v>
      </c>
      <c r="DP20" s="91">
        <v>1</v>
      </c>
      <c r="DQ20" s="91">
        <v>1</v>
      </c>
      <c r="DR20" s="91">
        <v>1</v>
      </c>
      <c r="DS20" s="117">
        <v>0</v>
      </c>
      <c r="DT20" s="117">
        <v>0</v>
      </c>
      <c r="DU20" s="92">
        <v>0</v>
      </c>
      <c r="DV20" s="91">
        <v>1</v>
      </c>
      <c r="DW20" s="104">
        <v>1</v>
      </c>
      <c r="DX20" s="91">
        <v>1</v>
      </c>
      <c r="DY20" s="92">
        <v>0</v>
      </c>
      <c r="DZ20" s="92">
        <v>0</v>
      </c>
      <c r="EA20" s="92">
        <v>0</v>
      </c>
      <c r="EB20" s="100" t="s">
        <v>57</v>
      </c>
      <c r="EC20" s="92">
        <v>0</v>
      </c>
      <c r="ED20" s="91">
        <v>1</v>
      </c>
      <c r="EE20" s="100" t="s">
        <v>57</v>
      </c>
      <c r="EF20" s="92">
        <v>0</v>
      </c>
      <c r="EG20" s="100" t="s">
        <v>57</v>
      </c>
      <c r="EH20" s="100" t="s">
        <v>57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91">
        <v>1</v>
      </c>
      <c r="EO20" s="92">
        <v>0</v>
      </c>
      <c r="EP20" s="91">
        <v>1</v>
      </c>
      <c r="EQ20" s="91">
        <v>1</v>
      </c>
      <c r="ER20" s="91">
        <v>1</v>
      </c>
      <c r="ES20" s="91">
        <v>1</v>
      </c>
      <c r="ET20" s="91">
        <v>1</v>
      </c>
      <c r="EU20" s="91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94">
        <f t="shared" si="0"/>
        <v>68</v>
      </c>
      <c r="FD20" s="212">
        <f t="shared" si="1"/>
        <v>0.68</v>
      </c>
      <c r="FE20" s="101">
        <f t="shared" si="3"/>
        <v>20</v>
      </c>
      <c r="FF20" s="95"/>
      <c r="FG20" s="7">
        <v>1</v>
      </c>
      <c r="FH20" s="102">
        <v>1920350.33974741</v>
      </c>
      <c r="FI20" s="97">
        <v>1378595000</v>
      </c>
      <c r="FJ20" s="97">
        <v>650534000</v>
      </c>
      <c r="FK20" s="124">
        <v>4685.8073555548963</v>
      </c>
      <c r="FL20" s="97">
        <v>1130118000</v>
      </c>
      <c r="FM20" s="97">
        <v>18845252000</v>
      </c>
      <c r="FN20" s="134"/>
      <c r="FO20" s="134"/>
      <c r="FP20" s="179"/>
    </row>
    <row r="21" spans="1:172" s="133" customFormat="1">
      <c r="A21" s="135" t="s">
        <v>174</v>
      </c>
      <c r="B21" s="129" t="s">
        <v>19</v>
      </c>
      <c r="C21" s="91">
        <v>1</v>
      </c>
      <c r="D21" s="91">
        <v>1</v>
      </c>
      <c r="E21" s="98">
        <v>17730929000</v>
      </c>
      <c r="F21" s="98">
        <v>17730929000</v>
      </c>
      <c r="G21" s="85">
        <f t="shared" si="2"/>
        <v>0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  <c r="O21" s="100" t="s">
        <v>57</v>
      </c>
      <c r="P21" s="86">
        <v>1</v>
      </c>
      <c r="Q21" s="86">
        <v>1</v>
      </c>
      <c r="R21" s="86">
        <v>1</v>
      </c>
      <c r="S21" s="86">
        <v>1</v>
      </c>
      <c r="T21" s="86">
        <v>1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91">
        <v>1</v>
      </c>
      <c r="AD21" s="91">
        <v>1</v>
      </c>
      <c r="AE21" s="91">
        <v>1</v>
      </c>
      <c r="AF21" s="92">
        <v>0</v>
      </c>
      <c r="AG21" s="91">
        <v>1</v>
      </c>
      <c r="AH21" s="92">
        <v>0</v>
      </c>
      <c r="AI21" s="92">
        <v>0</v>
      </c>
      <c r="AJ21" s="91">
        <v>1</v>
      </c>
      <c r="AK21" s="91">
        <v>1</v>
      </c>
      <c r="AL21" s="91">
        <v>1</v>
      </c>
      <c r="AM21" s="91">
        <v>1</v>
      </c>
      <c r="AN21" s="91">
        <v>1</v>
      </c>
      <c r="AO21" s="91">
        <v>1</v>
      </c>
      <c r="AP21" s="92">
        <v>0</v>
      </c>
      <c r="AQ21" s="92">
        <v>0</v>
      </c>
      <c r="AR21" s="100" t="s">
        <v>57</v>
      </c>
      <c r="AS21" s="100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2">
        <v>0</v>
      </c>
      <c r="BG21" s="92">
        <v>0</v>
      </c>
      <c r="BH21" s="91">
        <v>1</v>
      </c>
      <c r="BI21" s="91">
        <v>1</v>
      </c>
      <c r="BJ21" s="91">
        <v>1</v>
      </c>
      <c r="BK21" s="91">
        <v>1</v>
      </c>
      <c r="BL21" s="100" t="s">
        <v>57</v>
      </c>
      <c r="BM21" s="100" t="s">
        <v>57</v>
      </c>
      <c r="BN21" s="103">
        <v>1</v>
      </c>
      <c r="BO21" s="92">
        <v>0</v>
      </c>
      <c r="BP21" s="92">
        <v>0</v>
      </c>
      <c r="BQ21" s="91">
        <v>1</v>
      </c>
      <c r="BR21" s="91">
        <v>1</v>
      </c>
      <c r="BS21" s="92">
        <v>0</v>
      </c>
      <c r="BT21" s="92">
        <v>0</v>
      </c>
      <c r="BU21" s="91">
        <v>1</v>
      </c>
      <c r="BV21" s="91">
        <v>1</v>
      </c>
      <c r="BW21" s="91">
        <v>1</v>
      </c>
      <c r="BX21" s="91">
        <v>1</v>
      </c>
      <c r="BY21" s="92">
        <v>0</v>
      </c>
      <c r="BZ21" s="91">
        <v>1</v>
      </c>
      <c r="CA21" s="91">
        <v>1</v>
      </c>
      <c r="CB21" s="185" t="s">
        <v>57</v>
      </c>
      <c r="CC21" s="91">
        <v>1</v>
      </c>
      <c r="CD21" s="92">
        <v>0</v>
      </c>
      <c r="CE21" s="91">
        <v>1</v>
      </c>
      <c r="CF21" s="91">
        <v>1</v>
      </c>
      <c r="CG21" s="91">
        <v>1</v>
      </c>
      <c r="CH21" s="91">
        <v>1</v>
      </c>
      <c r="CI21" s="91">
        <v>1</v>
      </c>
      <c r="CJ21" s="100" t="s">
        <v>57</v>
      </c>
      <c r="CK21" s="91">
        <v>1</v>
      </c>
      <c r="CL21" s="92">
        <v>0</v>
      </c>
      <c r="CM21" s="91">
        <v>1</v>
      </c>
      <c r="CN21" s="92">
        <v>0</v>
      </c>
      <c r="CO21" s="100" t="s">
        <v>57</v>
      </c>
      <c r="CP21" s="100" t="s">
        <v>57</v>
      </c>
      <c r="CQ21" s="92">
        <v>0</v>
      </c>
      <c r="CR21" s="92">
        <v>0</v>
      </c>
      <c r="CS21" s="92">
        <v>0</v>
      </c>
      <c r="CT21" s="91">
        <v>1</v>
      </c>
      <c r="CU21" s="91">
        <v>1</v>
      </c>
      <c r="CV21" s="92">
        <v>0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0</v>
      </c>
      <c r="DC21" s="100" t="s">
        <v>57</v>
      </c>
      <c r="DD21" s="185" t="s">
        <v>57</v>
      </c>
      <c r="DE21" s="100" t="s">
        <v>57</v>
      </c>
      <c r="DF21" s="91">
        <v>1</v>
      </c>
      <c r="DG21" s="100" t="s">
        <v>57</v>
      </c>
      <c r="DH21" s="91">
        <v>1</v>
      </c>
      <c r="DI21" s="100" t="s">
        <v>57</v>
      </c>
      <c r="DJ21" s="91">
        <v>1</v>
      </c>
      <c r="DK21" s="91">
        <v>1</v>
      </c>
      <c r="DL21" s="91">
        <v>1</v>
      </c>
      <c r="DM21" s="91">
        <v>1</v>
      </c>
      <c r="DN21" s="91">
        <v>1</v>
      </c>
      <c r="DO21" s="100" t="s">
        <v>57</v>
      </c>
      <c r="DP21" s="86">
        <v>1</v>
      </c>
      <c r="DQ21" s="91">
        <v>1</v>
      </c>
      <c r="DR21" s="91">
        <v>1</v>
      </c>
      <c r="DS21" s="91">
        <v>1</v>
      </c>
      <c r="DT21" s="91">
        <v>1</v>
      </c>
      <c r="DU21" s="86">
        <v>1</v>
      </c>
      <c r="DV21" s="92">
        <v>0</v>
      </c>
      <c r="DW21" s="91">
        <v>1</v>
      </c>
      <c r="DX21" s="91">
        <v>1</v>
      </c>
      <c r="DY21" s="92">
        <v>0</v>
      </c>
      <c r="DZ21" s="92">
        <v>0</v>
      </c>
      <c r="EA21" s="92">
        <v>0</v>
      </c>
      <c r="EB21" s="100" t="s">
        <v>57</v>
      </c>
      <c r="EC21" s="92">
        <v>0</v>
      </c>
      <c r="ED21" s="91">
        <v>1</v>
      </c>
      <c r="EE21" s="100" t="s">
        <v>57</v>
      </c>
      <c r="EF21" s="92">
        <v>0</v>
      </c>
      <c r="EG21" s="100" t="s">
        <v>57</v>
      </c>
      <c r="EH21" s="100" t="s">
        <v>57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2">
        <v>0</v>
      </c>
      <c r="EO21" s="91">
        <v>1</v>
      </c>
      <c r="EP21" s="93">
        <v>1</v>
      </c>
      <c r="EQ21" s="92">
        <v>0</v>
      </c>
      <c r="ER21" s="106">
        <v>0</v>
      </c>
      <c r="ES21" s="86">
        <v>1</v>
      </c>
      <c r="ET21" s="91">
        <v>1</v>
      </c>
      <c r="EU21" s="91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94">
        <f t="shared" si="0"/>
        <v>66</v>
      </c>
      <c r="FD21" s="212">
        <f t="shared" si="1"/>
        <v>0.66</v>
      </c>
      <c r="FE21" s="101">
        <f t="shared" si="3"/>
        <v>21</v>
      </c>
      <c r="FF21" s="95"/>
      <c r="FG21" s="7">
        <v>1</v>
      </c>
      <c r="FH21" s="102">
        <v>1223796.99809999</v>
      </c>
      <c r="FI21" s="97">
        <v>2735512022.1300001</v>
      </c>
      <c r="FJ21" s="97">
        <v>492358597.23000002</v>
      </c>
      <c r="FK21" s="124">
        <v>6437.8726524991907</v>
      </c>
      <c r="FL21" s="97">
        <v>1207275000</v>
      </c>
      <c r="FM21" s="97">
        <v>16523654000</v>
      </c>
      <c r="FN21" s="134"/>
      <c r="FO21" s="134"/>
      <c r="FP21" s="179"/>
    </row>
    <row r="22" spans="1:172" s="133" customFormat="1">
      <c r="A22" s="135" t="s">
        <v>175</v>
      </c>
      <c r="B22" s="129" t="s">
        <v>20</v>
      </c>
      <c r="C22" s="91">
        <v>1</v>
      </c>
      <c r="D22" s="91">
        <v>1</v>
      </c>
      <c r="E22" s="98">
        <v>75441683053</v>
      </c>
      <c r="F22" s="98">
        <v>75441683053</v>
      </c>
      <c r="G22" s="85">
        <f t="shared" si="2"/>
        <v>0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  <c r="O22" s="100" t="s">
        <v>57</v>
      </c>
      <c r="P22" s="86">
        <v>1</v>
      </c>
      <c r="Q22" s="86">
        <v>1</v>
      </c>
      <c r="R22" s="86">
        <v>1</v>
      </c>
      <c r="S22" s="86">
        <v>1</v>
      </c>
      <c r="T22" s="86">
        <v>1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91">
        <v>1</v>
      </c>
      <c r="AD22" s="91">
        <v>1</v>
      </c>
      <c r="AE22" s="91">
        <v>1</v>
      </c>
      <c r="AF22" s="91">
        <v>1</v>
      </c>
      <c r="AG22" s="91">
        <v>1</v>
      </c>
      <c r="AH22" s="92">
        <v>0</v>
      </c>
      <c r="AI22" s="92">
        <v>0</v>
      </c>
      <c r="AJ22" s="91">
        <v>1</v>
      </c>
      <c r="AK22" s="91">
        <v>1</v>
      </c>
      <c r="AL22" s="91">
        <v>1</v>
      </c>
      <c r="AM22" s="92">
        <v>0</v>
      </c>
      <c r="AN22" s="86">
        <v>1</v>
      </c>
      <c r="AO22" s="86">
        <v>1</v>
      </c>
      <c r="AP22" s="91">
        <v>1</v>
      </c>
      <c r="AQ22" s="92">
        <v>0</v>
      </c>
      <c r="AR22" s="100" t="s">
        <v>57</v>
      </c>
      <c r="AS22" s="100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92">
        <v>0</v>
      </c>
      <c r="BG22" s="91">
        <v>1</v>
      </c>
      <c r="BH22" s="92">
        <v>0</v>
      </c>
      <c r="BI22" s="92">
        <v>0</v>
      </c>
      <c r="BJ22" s="91">
        <v>1</v>
      </c>
      <c r="BK22" s="92">
        <v>0</v>
      </c>
      <c r="BL22" s="100" t="s">
        <v>57</v>
      </c>
      <c r="BM22" s="100" t="s">
        <v>57</v>
      </c>
      <c r="BN22" s="113">
        <v>0</v>
      </c>
      <c r="BO22" s="91">
        <v>1</v>
      </c>
      <c r="BP22" s="91">
        <v>1</v>
      </c>
      <c r="BQ22" s="91">
        <v>1</v>
      </c>
      <c r="BR22" s="92">
        <v>0</v>
      </c>
      <c r="BS22" s="91">
        <v>1</v>
      </c>
      <c r="BT22" s="91">
        <v>1</v>
      </c>
      <c r="BU22" s="91">
        <v>1</v>
      </c>
      <c r="BV22" s="91">
        <v>1</v>
      </c>
      <c r="BW22" s="91">
        <v>1</v>
      </c>
      <c r="BX22" s="91">
        <v>1</v>
      </c>
      <c r="BY22" s="91">
        <v>1</v>
      </c>
      <c r="BZ22" s="91">
        <v>1</v>
      </c>
      <c r="CA22" s="91">
        <v>1</v>
      </c>
      <c r="CB22" s="185" t="s">
        <v>57</v>
      </c>
      <c r="CC22" s="91">
        <v>1</v>
      </c>
      <c r="CD22" s="92">
        <v>0</v>
      </c>
      <c r="CE22" s="92">
        <v>0</v>
      </c>
      <c r="CF22" s="92">
        <v>0</v>
      </c>
      <c r="CG22" s="91">
        <v>1</v>
      </c>
      <c r="CH22" s="92">
        <v>0</v>
      </c>
      <c r="CI22" s="86">
        <v>1</v>
      </c>
      <c r="CJ22" s="100" t="s">
        <v>57</v>
      </c>
      <c r="CK22" s="92">
        <v>0</v>
      </c>
      <c r="CL22" s="92">
        <v>0</v>
      </c>
      <c r="CM22" s="92">
        <v>0</v>
      </c>
      <c r="CN22" s="92">
        <v>0</v>
      </c>
      <c r="CO22" s="100" t="s">
        <v>57</v>
      </c>
      <c r="CP22" s="100" t="s">
        <v>57</v>
      </c>
      <c r="CQ22" s="91">
        <v>1</v>
      </c>
      <c r="CR22" s="92">
        <v>0</v>
      </c>
      <c r="CS22" s="92">
        <v>0</v>
      </c>
      <c r="CT22" s="91">
        <v>1</v>
      </c>
      <c r="CU22" s="91">
        <v>1</v>
      </c>
      <c r="CV22" s="92">
        <v>0</v>
      </c>
      <c r="CW22" s="92">
        <v>0</v>
      </c>
      <c r="CX22" s="92">
        <v>0</v>
      </c>
      <c r="CY22" s="92">
        <v>0</v>
      </c>
      <c r="CZ22" s="92">
        <v>0</v>
      </c>
      <c r="DA22" s="92">
        <v>0</v>
      </c>
      <c r="DB22" s="91">
        <v>1</v>
      </c>
      <c r="DC22" s="100" t="s">
        <v>57</v>
      </c>
      <c r="DD22" s="185" t="s">
        <v>57</v>
      </c>
      <c r="DE22" s="100" t="s">
        <v>57</v>
      </c>
      <c r="DF22" s="92">
        <v>0</v>
      </c>
      <c r="DG22" s="100" t="s">
        <v>57</v>
      </c>
      <c r="DH22" s="91">
        <v>1</v>
      </c>
      <c r="DI22" s="100" t="s">
        <v>57</v>
      </c>
      <c r="DJ22" s="92">
        <v>0</v>
      </c>
      <c r="DK22" s="92">
        <v>0</v>
      </c>
      <c r="DL22" s="86">
        <v>1</v>
      </c>
      <c r="DM22" s="92">
        <v>0</v>
      </c>
      <c r="DN22" s="86">
        <v>1</v>
      </c>
      <c r="DO22" s="100" t="s">
        <v>57</v>
      </c>
      <c r="DP22" s="91">
        <v>1</v>
      </c>
      <c r="DQ22" s="91">
        <v>1</v>
      </c>
      <c r="DR22" s="86">
        <v>1</v>
      </c>
      <c r="DS22" s="86">
        <v>1</v>
      </c>
      <c r="DT22" s="86">
        <v>1</v>
      </c>
      <c r="DU22" s="86">
        <v>1</v>
      </c>
      <c r="DV22" s="91">
        <v>1</v>
      </c>
      <c r="DW22" s="86">
        <v>1</v>
      </c>
      <c r="DX22" s="91">
        <v>1</v>
      </c>
      <c r="DY22" s="92">
        <v>0</v>
      </c>
      <c r="DZ22" s="92">
        <v>0</v>
      </c>
      <c r="EA22" s="92">
        <v>0</v>
      </c>
      <c r="EB22" s="100" t="s">
        <v>57</v>
      </c>
      <c r="EC22" s="92">
        <v>0</v>
      </c>
      <c r="ED22" s="91">
        <v>1</v>
      </c>
      <c r="EE22" s="100" t="s">
        <v>57</v>
      </c>
      <c r="EF22" s="92">
        <v>0</v>
      </c>
      <c r="EG22" s="100" t="s">
        <v>57</v>
      </c>
      <c r="EH22" s="100" t="s">
        <v>57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92">
        <v>0</v>
      </c>
      <c r="EO22" s="93">
        <v>1</v>
      </c>
      <c r="EP22" s="86">
        <v>1</v>
      </c>
      <c r="EQ22" s="92">
        <v>0</v>
      </c>
      <c r="ER22" s="93">
        <v>1</v>
      </c>
      <c r="ES22" s="92">
        <v>0</v>
      </c>
      <c r="ET22" s="92">
        <v>0</v>
      </c>
      <c r="EU22" s="91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94">
        <f t="shared" si="0"/>
        <v>61</v>
      </c>
      <c r="FD22" s="212">
        <f t="shared" si="1"/>
        <v>0.61</v>
      </c>
      <c r="FE22" s="101">
        <f t="shared" si="3"/>
        <v>26</v>
      </c>
      <c r="FF22" s="95"/>
      <c r="FG22" s="9">
        <v>0</v>
      </c>
      <c r="FH22" s="102">
        <v>5085848.1830616305</v>
      </c>
      <c r="FI22" s="97">
        <v>14658417144</v>
      </c>
      <c r="FJ22" s="97">
        <v>3730351537</v>
      </c>
      <c r="FK22" s="124">
        <v>65969.717265948333</v>
      </c>
      <c r="FL22" s="97">
        <v>16755412322</v>
      </c>
      <c r="FM22" s="97">
        <v>58686270731</v>
      </c>
      <c r="FN22" s="134"/>
      <c r="FO22" s="134"/>
      <c r="FP22" s="179"/>
    </row>
    <row r="23" spans="1:172" s="133" customFormat="1">
      <c r="A23" s="135" t="s">
        <v>176</v>
      </c>
      <c r="B23" s="129" t="s">
        <v>21</v>
      </c>
      <c r="C23" s="91">
        <v>1</v>
      </c>
      <c r="D23" s="91">
        <v>1</v>
      </c>
      <c r="E23" s="98">
        <v>57182209034</v>
      </c>
      <c r="F23" s="98">
        <v>57182209034</v>
      </c>
      <c r="G23" s="85">
        <f t="shared" si="2"/>
        <v>0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  <c r="O23" s="100" t="s">
        <v>57</v>
      </c>
      <c r="P23" s="86">
        <v>1</v>
      </c>
      <c r="Q23" s="86">
        <v>1</v>
      </c>
      <c r="R23" s="86">
        <v>1</v>
      </c>
      <c r="S23" s="86">
        <v>1</v>
      </c>
      <c r="T23" s="86">
        <v>1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91">
        <v>1</v>
      </c>
      <c r="AD23" s="91">
        <v>1</v>
      </c>
      <c r="AE23" s="92">
        <v>0</v>
      </c>
      <c r="AF23" s="92">
        <v>0</v>
      </c>
      <c r="AG23" s="91">
        <v>1</v>
      </c>
      <c r="AH23" s="92">
        <v>0</v>
      </c>
      <c r="AI23" s="91">
        <v>1</v>
      </c>
      <c r="AJ23" s="91">
        <v>1</v>
      </c>
      <c r="AK23" s="91">
        <v>1</v>
      </c>
      <c r="AL23" s="91">
        <v>1</v>
      </c>
      <c r="AM23" s="91">
        <v>1</v>
      </c>
      <c r="AN23" s="91">
        <v>1</v>
      </c>
      <c r="AO23" s="91">
        <v>1</v>
      </c>
      <c r="AP23" s="91">
        <v>1</v>
      </c>
      <c r="AQ23" s="92">
        <v>0</v>
      </c>
      <c r="AR23" s="100" t="s">
        <v>57</v>
      </c>
      <c r="AS23" s="100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2">
        <v>0</v>
      </c>
      <c r="BG23" s="91">
        <v>1</v>
      </c>
      <c r="BH23" s="91">
        <v>1</v>
      </c>
      <c r="BI23" s="91">
        <v>1</v>
      </c>
      <c r="BJ23" s="92">
        <v>0</v>
      </c>
      <c r="BK23" s="86">
        <v>1</v>
      </c>
      <c r="BL23" s="100" t="s">
        <v>57</v>
      </c>
      <c r="BM23" s="100" t="s">
        <v>57</v>
      </c>
      <c r="BN23" s="113">
        <v>0</v>
      </c>
      <c r="BO23" s="91">
        <v>1</v>
      </c>
      <c r="BP23" s="91">
        <v>1</v>
      </c>
      <c r="BQ23" s="91">
        <v>1</v>
      </c>
      <c r="BR23" s="91">
        <v>1</v>
      </c>
      <c r="BS23" s="91">
        <v>1</v>
      </c>
      <c r="BT23" s="91">
        <v>1</v>
      </c>
      <c r="BU23" s="91">
        <v>1</v>
      </c>
      <c r="BV23" s="91">
        <v>1</v>
      </c>
      <c r="BW23" s="91">
        <v>1</v>
      </c>
      <c r="BX23" s="91">
        <v>1</v>
      </c>
      <c r="BY23" s="91">
        <v>1</v>
      </c>
      <c r="BZ23" s="91">
        <v>1</v>
      </c>
      <c r="CA23" s="91">
        <v>1</v>
      </c>
      <c r="CB23" s="185" t="s">
        <v>57</v>
      </c>
      <c r="CC23" s="91">
        <v>1</v>
      </c>
      <c r="CD23" s="91">
        <v>1</v>
      </c>
      <c r="CE23" s="92">
        <v>0</v>
      </c>
      <c r="CF23" s="86">
        <v>1</v>
      </c>
      <c r="CG23" s="86">
        <v>1</v>
      </c>
      <c r="CH23" s="86">
        <v>1</v>
      </c>
      <c r="CI23" s="91">
        <v>1</v>
      </c>
      <c r="CJ23" s="100" t="s">
        <v>57</v>
      </c>
      <c r="CK23" s="86">
        <v>1</v>
      </c>
      <c r="CL23" s="92">
        <v>0</v>
      </c>
      <c r="CM23" s="86">
        <v>1</v>
      </c>
      <c r="CN23" s="86">
        <v>1</v>
      </c>
      <c r="CO23" s="100" t="s">
        <v>57</v>
      </c>
      <c r="CP23" s="100" t="s">
        <v>57</v>
      </c>
      <c r="CQ23" s="92">
        <v>0</v>
      </c>
      <c r="CR23" s="92">
        <v>0</v>
      </c>
      <c r="CS23" s="92">
        <v>0</v>
      </c>
      <c r="CT23" s="91">
        <v>1</v>
      </c>
      <c r="CU23" s="91">
        <v>1</v>
      </c>
      <c r="CV23" s="92">
        <v>0</v>
      </c>
      <c r="CW23" s="92">
        <v>0</v>
      </c>
      <c r="CX23" s="92">
        <v>0</v>
      </c>
      <c r="CY23" s="92">
        <v>0</v>
      </c>
      <c r="CZ23" s="91">
        <v>1</v>
      </c>
      <c r="DA23" s="92">
        <v>0</v>
      </c>
      <c r="DB23" s="92">
        <v>0</v>
      </c>
      <c r="DC23" s="100" t="s">
        <v>57</v>
      </c>
      <c r="DD23" s="185" t="s">
        <v>57</v>
      </c>
      <c r="DE23" s="100" t="s">
        <v>57</v>
      </c>
      <c r="DF23" s="91">
        <v>1</v>
      </c>
      <c r="DG23" s="100" t="s">
        <v>57</v>
      </c>
      <c r="DH23" s="91">
        <v>1</v>
      </c>
      <c r="DI23" s="100" t="s">
        <v>57</v>
      </c>
      <c r="DJ23" s="91">
        <v>1</v>
      </c>
      <c r="DK23" s="92">
        <v>0</v>
      </c>
      <c r="DL23" s="91">
        <v>1</v>
      </c>
      <c r="DM23" s="91">
        <v>1</v>
      </c>
      <c r="DN23" s="92">
        <v>0</v>
      </c>
      <c r="DO23" s="100" t="s">
        <v>57</v>
      </c>
      <c r="DP23" s="91">
        <v>1</v>
      </c>
      <c r="DQ23" s="91">
        <v>1</v>
      </c>
      <c r="DR23" s="91">
        <v>1</v>
      </c>
      <c r="DS23" s="92">
        <v>0</v>
      </c>
      <c r="DT23" s="92">
        <v>0</v>
      </c>
      <c r="DU23" s="92">
        <v>0</v>
      </c>
      <c r="DV23" s="91">
        <v>1</v>
      </c>
      <c r="DW23" s="91">
        <v>1</v>
      </c>
      <c r="DX23" s="91">
        <v>1</v>
      </c>
      <c r="DY23" s="92">
        <v>0</v>
      </c>
      <c r="DZ23" s="91">
        <v>1</v>
      </c>
      <c r="EA23" s="92">
        <v>0</v>
      </c>
      <c r="EB23" s="100" t="s">
        <v>57</v>
      </c>
      <c r="EC23" s="92">
        <v>0</v>
      </c>
      <c r="ED23" s="91">
        <v>1</v>
      </c>
      <c r="EE23" s="100" t="s">
        <v>57</v>
      </c>
      <c r="EF23" s="91">
        <v>1</v>
      </c>
      <c r="EG23" s="100" t="s">
        <v>57</v>
      </c>
      <c r="EH23" s="100" t="s">
        <v>57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91">
        <v>1</v>
      </c>
      <c r="EO23" s="92">
        <v>0</v>
      </c>
      <c r="EP23" s="91">
        <v>1</v>
      </c>
      <c r="EQ23" s="92">
        <v>0</v>
      </c>
      <c r="ER23" s="91">
        <v>1</v>
      </c>
      <c r="ES23" s="92">
        <v>0</v>
      </c>
      <c r="ET23" s="91">
        <v>1</v>
      </c>
      <c r="EU23" s="91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94">
        <f t="shared" si="0"/>
        <v>71</v>
      </c>
      <c r="FD23" s="212">
        <f t="shared" si="1"/>
        <v>0.71</v>
      </c>
      <c r="FE23" s="101">
        <f t="shared" si="3"/>
        <v>16</v>
      </c>
      <c r="FF23" s="95"/>
      <c r="FG23" s="7">
        <v>1</v>
      </c>
      <c r="FH23" s="102">
        <v>4012295.23317383</v>
      </c>
      <c r="FI23" s="97">
        <v>4339534260</v>
      </c>
      <c r="FJ23" s="97">
        <v>721310819</v>
      </c>
      <c r="FK23" s="124">
        <v>14342.696256076095</v>
      </c>
      <c r="FL23" s="97">
        <v>3195535221</v>
      </c>
      <c r="FM23" s="97">
        <v>53986673813</v>
      </c>
      <c r="FN23" s="134"/>
      <c r="FO23" s="134"/>
      <c r="FP23" s="179"/>
    </row>
    <row r="24" spans="1:172" s="133" customFormat="1">
      <c r="A24" s="135" t="s">
        <v>177</v>
      </c>
      <c r="B24" s="129" t="s">
        <v>22</v>
      </c>
      <c r="C24" s="91">
        <v>1</v>
      </c>
      <c r="D24" s="91">
        <v>1</v>
      </c>
      <c r="E24" s="98">
        <v>67689255648</v>
      </c>
      <c r="F24" s="98">
        <v>67689255648</v>
      </c>
      <c r="G24" s="85">
        <f t="shared" si="2"/>
        <v>0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100" t="s">
        <v>57</v>
      </c>
      <c r="P24" s="86">
        <v>1</v>
      </c>
      <c r="Q24" s="86">
        <v>1</v>
      </c>
      <c r="R24" s="86">
        <v>1</v>
      </c>
      <c r="S24" s="86">
        <v>1</v>
      </c>
      <c r="T24" s="86">
        <v>1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91">
        <v>1</v>
      </c>
      <c r="AD24" s="91">
        <v>1</v>
      </c>
      <c r="AE24" s="91">
        <v>1</v>
      </c>
      <c r="AF24" s="91">
        <v>1</v>
      </c>
      <c r="AG24" s="91">
        <v>1</v>
      </c>
      <c r="AH24" s="91">
        <v>1</v>
      </c>
      <c r="AI24" s="91">
        <v>1</v>
      </c>
      <c r="AJ24" s="91">
        <v>1</v>
      </c>
      <c r="AK24" s="91">
        <v>1</v>
      </c>
      <c r="AL24" s="91">
        <v>1</v>
      </c>
      <c r="AM24" s="91">
        <v>1</v>
      </c>
      <c r="AN24" s="91">
        <v>1</v>
      </c>
      <c r="AO24" s="91">
        <v>1</v>
      </c>
      <c r="AP24" s="91">
        <v>1</v>
      </c>
      <c r="AQ24" s="86">
        <v>1</v>
      </c>
      <c r="AR24" s="100" t="s">
        <v>57</v>
      </c>
      <c r="AS24" s="100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86">
        <v>1</v>
      </c>
      <c r="BG24" s="91">
        <v>1</v>
      </c>
      <c r="BH24" s="91">
        <v>1</v>
      </c>
      <c r="BI24" s="91">
        <v>1</v>
      </c>
      <c r="BJ24" s="91">
        <v>1</v>
      </c>
      <c r="BK24" s="86">
        <v>1</v>
      </c>
      <c r="BL24" s="100" t="s">
        <v>57</v>
      </c>
      <c r="BM24" s="100" t="s">
        <v>57</v>
      </c>
      <c r="BN24" s="107">
        <v>1</v>
      </c>
      <c r="BO24" s="91">
        <v>1</v>
      </c>
      <c r="BP24" s="91">
        <v>1</v>
      </c>
      <c r="BQ24" s="91">
        <v>1</v>
      </c>
      <c r="BR24" s="91">
        <v>1</v>
      </c>
      <c r="BS24" s="91">
        <v>1</v>
      </c>
      <c r="BT24" s="91">
        <v>1</v>
      </c>
      <c r="BU24" s="91">
        <v>1</v>
      </c>
      <c r="BV24" s="91">
        <v>1</v>
      </c>
      <c r="BW24" s="91">
        <v>1</v>
      </c>
      <c r="BX24" s="91">
        <v>1</v>
      </c>
      <c r="BY24" s="91">
        <v>1</v>
      </c>
      <c r="BZ24" s="91">
        <v>1</v>
      </c>
      <c r="CA24" s="91">
        <v>1</v>
      </c>
      <c r="CB24" s="185" t="s">
        <v>57</v>
      </c>
      <c r="CC24" s="91">
        <v>1</v>
      </c>
      <c r="CD24" s="91">
        <v>1</v>
      </c>
      <c r="CE24" s="91">
        <v>1</v>
      </c>
      <c r="CF24" s="91">
        <v>1</v>
      </c>
      <c r="CG24" s="91">
        <v>1</v>
      </c>
      <c r="CH24" s="91">
        <v>1</v>
      </c>
      <c r="CI24" s="93">
        <v>1</v>
      </c>
      <c r="CJ24" s="100" t="s">
        <v>57</v>
      </c>
      <c r="CK24" s="91">
        <v>1</v>
      </c>
      <c r="CL24" s="86">
        <v>1</v>
      </c>
      <c r="CM24" s="91">
        <v>1</v>
      </c>
      <c r="CN24" s="91">
        <v>1</v>
      </c>
      <c r="CO24" s="100" t="s">
        <v>57</v>
      </c>
      <c r="CP24" s="100" t="s">
        <v>57</v>
      </c>
      <c r="CQ24" s="86">
        <v>1</v>
      </c>
      <c r="CR24" s="91">
        <v>1</v>
      </c>
      <c r="CS24" s="91">
        <v>1</v>
      </c>
      <c r="CT24" s="91">
        <v>1</v>
      </c>
      <c r="CU24" s="91">
        <v>1</v>
      </c>
      <c r="CV24" s="91">
        <v>1</v>
      </c>
      <c r="CW24" s="91">
        <v>1</v>
      </c>
      <c r="CX24" s="91">
        <v>1</v>
      </c>
      <c r="CY24" s="91">
        <v>1</v>
      </c>
      <c r="CZ24" s="91">
        <v>1</v>
      </c>
      <c r="DA24" s="91">
        <v>1</v>
      </c>
      <c r="DB24" s="91">
        <v>1</v>
      </c>
      <c r="DC24" s="100" t="s">
        <v>57</v>
      </c>
      <c r="DD24" s="185" t="s">
        <v>57</v>
      </c>
      <c r="DE24" s="100" t="s">
        <v>57</v>
      </c>
      <c r="DF24" s="91">
        <v>1</v>
      </c>
      <c r="DG24" s="100" t="s">
        <v>57</v>
      </c>
      <c r="DH24" s="91">
        <v>1</v>
      </c>
      <c r="DI24" s="100" t="s">
        <v>57</v>
      </c>
      <c r="DJ24" s="91">
        <v>1</v>
      </c>
      <c r="DK24" s="91">
        <v>1</v>
      </c>
      <c r="DL24" s="91">
        <v>1</v>
      </c>
      <c r="DM24" s="91">
        <v>1</v>
      </c>
      <c r="DN24" s="91">
        <v>1</v>
      </c>
      <c r="DO24" s="100" t="s">
        <v>57</v>
      </c>
      <c r="DP24" s="91">
        <v>1</v>
      </c>
      <c r="DQ24" s="91">
        <v>1</v>
      </c>
      <c r="DR24" s="91">
        <v>1</v>
      </c>
      <c r="DS24" s="86">
        <v>1</v>
      </c>
      <c r="DT24" s="91">
        <v>1</v>
      </c>
      <c r="DU24" s="86">
        <v>1</v>
      </c>
      <c r="DV24" s="91">
        <v>1</v>
      </c>
      <c r="DW24" s="91">
        <v>1</v>
      </c>
      <c r="DX24" s="91">
        <v>1</v>
      </c>
      <c r="DY24" s="91">
        <v>1</v>
      </c>
      <c r="DZ24" s="91">
        <v>1</v>
      </c>
      <c r="EA24" s="91">
        <v>1</v>
      </c>
      <c r="EB24" s="100" t="s">
        <v>57</v>
      </c>
      <c r="EC24" s="93">
        <v>1</v>
      </c>
      <c r="ED24" s="91">
        <v>1</v>
      </c>
      <c r="EE24" s="100" t="s">
        <v>57</v>
      </c>
      <c r="EF24" s="91">
        <v>1</v>
      </c>
      <c r="EG24" s="100" t="s">
        <v>57</v>
      </c>
      <c r="EH24" s="100" t="s">
        <v>57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91">
        <v>1</v>
      </c>
      <c r="EO24" s="91">
        <v>1</v>
      </c>
      <c r="EP24" s="91">
        <v>1</v>
      </c>
      <c r="EQ24" s="91">
        <v>1</v>
      </c>
      <c r="ER24" s="91">
        <v>1</v>
      </c>
      <c r="ES24" s="91">
        <v>1</v>
      </c>
      <c r="ET24" s="91">
        <v>1</v>
      </c>
      <c r="EU24" s="91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94">
        <f t="shared" si="0"/>
        <v>100</v>
      </c>
      <c r="FD24" s="212">
        <f t="shared" si="1"/>
        <v>1</v>
      </c>
      <c r="FE24" s="101">
        <f t="shared" si="3"/>
        <v>1</v>
      </c>
      <c r="FF24" s="95"/>
      <c r="FG24" s="7">
        <v>1</v>
      </c>
      <c r="FH24" s="102">
        <v>6193836.1887825299</v>
      </c>
      <c r="FI24" s="97">
        <v>26128388419</v>
      </c>
      <c r="FJ24" s="97">
        <v>528552082</v>
      </c>
      <c r="FK24" s="124">
        <v>6518.2870227322082</v>
      </c>
      <c r="FL24" s="97">
        <v>5641512801</v>
      </c>
      <c r="FM24" s="97">
        <v>62047742847</v>
      </c>
      <c r="FN24" s="134"/>
      <c r="FO24" s="134"/>
      <c r="FP24" s="179"/>
    </row>
    <row r="25" spans="1:172" s="133" customFormat="1">
      <c r="A25" s="135" t="s">
        <v>178</v>
      </c>
      <c r="B25" s="129" t="s">
        <v>23</v>
      </c>
      <c r="C25" s="91">
        <v>1</v>
      </c>
      <c r="D25" s="91">
        <v>1</v>
      </c>
      <c r="E25" s="98">
        <v>26564435137</v>
      </c>
      <c r="F25" s="98">
        <v>26564435137</v>
      </c>
      <c r="G25" s="85">
        <f t="shared" si="2"/>
        <v>0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  <c r="O25" s="100" t="s">
        <v>57</v>
      </c>
      <c r="P25" s="86">
        <v>1</v>
      </c>
      <c r="Q25" s="86">
        <v>1</v>
      </c>
      <c r="R25" s="86">
        <v>1</v>
      </c>
      <c r="S25" s="86">
        <v>1</v>
      </c>
      <c r="T25" s="86">
        <v>1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91">
        <v>1</v>
      </c>
      <c r="AD25" s="91">
        <v>1</v>
      </c>
      <c r="AE25" s="92">
        <v>0</v>
      </c>
      <c r="AF25" s="92">
        <v>0</v>
      </c>
      <c r="AG25" s="91">
        <v>1</v>
      </c>
      <c r="AH25" s="91">
        <v>1</v>
      </c>
      <c r="AI25" s="91">
        <v>1</v>
      </c>
      <c r="AJ25" s="91">
        <v>1</v>
      </c>
      <c r="AK25" s="91">
        <v>1</v>
      </c>
      <c r="AL25" s="91">
        <v>1</v>
      </c>
      <c r="AM25" s="91">
        <v>1</v>
      </c>
      <c r="AN25" s="91">
        <v>1</v>
      </c>
      <c r="AO25" s="91">
        <v>1</v>
      </c>
      <c r="AP25" s="91">
        <v>1</v>
      </c>
      <c r="AQ25" s="91">
        <v>1</v>
      </c>
      <c r="AR25" s="100" t="s">
        <v>57</v>
      </c>
      <c r="AS25" s="100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2">
        <v>0</v>
      </c>
      <c r="BG25" s="86">
        <v>1</v>
      </c>
      <c r="BH25" s="86">
        <v>1</v>
      </c>
      <c r="BI25" s="86">
        <v>1</v>
      </c>
      <c r="BJ25" s="92">
        <v>0</v>
      </c>
      <c r="BK25" s="92">
        <v>0</v>
      </c>
      <c r="BL25" s="100" t="s">
        <v>57</v>
      </c>
      <c r="BM25" s="100" t="s">
        <v>57</v>
      </c>
      <c r="BN25" s="92">
        <v>0</v>
      </c>
      <c r="BO25" s="91">
        <v>1</v>
      </c>
      <c r="BP25" s="91">
        <v>1</v>
      </c>
      <c r="BQ25" s="91">
        <v>1</v>
      </c>
      <c r="BR25" s="91">
        <v>1</v>
      </c>
      <c r="BS25" s="91">
        <v>1</v>
      </c>
      <c r="BT25" s="91">
        <v>1</v>
      </c>
      <c r="BU25" s="91">
        <v>1</v>
      </c>
      <c r="BV25" s="91">
        <v>1</v>
      </c>
      <c r="BW25" s="91">
        <v>1</v>
      </c>
      <c r="BX25" s="91">
        <v>1</v>
      </c>
      <c r="BY25" s="91">
        <v>1</v>
      </c>
      <c r="BZ25" s="91">
        <v>1</v>
      </c>
      <c r="CA25" s="91">
        <v>1</v>
      </c>
      <c r="CB25" s="185" t="s">
        <v>57</v>
      </c>
      <c r="CC25" s="91">
        <v>1</v>
      </c>
      <c r="CD25" s="92">
        <v>0</v>
      </c>
      <c r="CE25" s="86">
        <v>1</v>
      </c>
      <c r="CF25" s="92">
        <v>0</v>
      </c>
      <c r="CG25" s="86">
        <v>1</v>
      </c>
      <c r="CH25" s="92">
        <v>0</v>
      </c>
      <c r="CI25" s="91">
        <v>1</v>
      </c>
      <c r="CJ25" s="100" t="s">
        <v>57</v>
      </c>
      <c r="CK25" s="92">
        <v>0</v>
      </c>
      <c r="CL25" s="92">
        <v>0</v>
      </c>
      <c r="CM25" s="92">
        <v>0</v>
      </c>
      <c r="CN25" s="92">
        <v>0</v>
      </c>
      <c r="CO25" s="100" t="s">
        <v>57</v>
      </c>
      <c r="CP25" s="100" t="s">
        <v>57</v>
      </c>
      <c r="CQ25" s="92">
        <v>0</v>
      </c>
      <c r="CR25" s="91">
        <v>1</v>
      </c>
      <c r="CS25" s="92">
        <v>0</v>
      </c>
      <c r="CT25" s="91">
        <v>1</v>
      </c>
      <c r="CU25" s="91">
        <v>1</v>
      </c>
      <c r="CV25" s="92">
        <v>0</v>
      </c>
      <c r="CW25" s="92">
        <v>0</v>
      </c>
      <c r="CX25" s="86">
        <v>1</v>
      </c>
      <c r="CY25" s="92">
        <v>0</v>
      </c>
      <c r="CZ25" s="86">
        <v>1</v>
      </c>
      <c r="DA25" s="92">
        <v>0</v>
      </c>
      <c r="DB25" s="86">
        <v>1</v>
      </c>
      <c r="DC25" s="100" t="s">
        <v>57</v>
      </c>
      <c r="DD25" s="185" t="s">
        <v>57</v>
      </c>
      <c r="DE25" s="100" t="s">
        <v>57</v>
      </c>
      <c r="DF25" s="91">
        <v>1</v>
      </c>
      <c r="DG25" s="100" t="s">
        <v>57</v>
      </c>
      <c r="DH25" s="91">
        <v>1</v>
      </c>
      <c r="DI25" s="100" t="s">
        <v>57</v>
      </c>
      <c r="DJ25" s="86">
        <v>1</v>
      </c>
      <c r="DK25" s="92">
        <v>0</v>
      </c>
      <c r="DL25" s="86">
        <v>1</v>
      </c>
      <c r="DM25" s="91">
        <v>1</v>
      </c>
      <c r="DN25" s="92">
        <v>0</v>
      </c>
      <c r="DO25" s="100" t="s">
        <v>57</v>
      </c>
      <c r="DP25" s="91">
        <v>1</v>
      </c>
      <c r="DQ25" s="91">
        <v>1</v>
      </c>
      <c r="DR25" s="91">
        <v>1</v>
      </c>
      <c r="DS25" s="86">
        <v>1</v>
      </c>
      <c r="DT25" s="86">
        <v>1</v>
      </c>
      <c r="DU25" s="92">
        <v>0</v>
      </c>
      <c r="DV25" s="92">
        <v>0</v>
      </c>
      <c r="DW25" s="92">
        <v>0</v>
      </c>
      <c r="DX25" s="91">
        <v>1</v>
      </c>
      <c r="DY25" s="86">
        <v>1</v>
      </c>
      <c r="DZ25" s="92">
        <v>0</v>
      </c>
      <c r="EA25" s="92">
        <v>0</v>
      </c>
      <c r="EB25" s="100" t="s">
        <v>57</v>
      </c>
      <c r="EC25" s="86">
        <v>1</v>
      </c>
      <c r="ED25" s="91">
        <v>1</v>
      </c>
      <c r="EE25" s="100" t="s">
        <v>57</v>
      </c>
      <c r="EF25" s="86">
        <v>1</v>
      </c>
      <c r="EG25" s="100" t="s">
        <v>57</v>
      </c>
      <c r="EH25" s="100" t="s">
        <v>57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91">
        <v>1</v>
      </c>
      <c r="EO25" s="92">
        <v>0</v>
      </c>
      <c r="EP25" s="91">
        <v>1</v>
      </c>
      <c r="EQ25" s="92">
        <v>0</v>
      </c>
      <c r="ER25" s="92">
        <v>0</v>
      </c>
      <c r="ES25" s="92">
        <v>0</v>
      </c>
      <c r="ET25" s="91">
        <v>1</v>
      </c>
      <c r="EU25" s="92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94">
        <f t="shared" si="0"/>
        <v>69</v>
      </c>
      <c r="FD25" s="212">
        <f t="shared" si="1"/>
        <v>0.69</v>
      </c>
      <c r="FE25" s="101">
        <f t="shared" si="3"/>
        <v>19</v>
      </c>
      <c r="FF25" s="95"/>
      <c r="FG25" s="9">
        <v>0</v>
      </c>
      <c r="FH25" s="102">
        <v>2004471.50324858</v>
      </c>
      <c r="FI25" s="97">
        <v>12612880698</v>
      </c>
      <c r="FJ25" s="97">
        <v>92619105</v>
      </c>
      <c r="FK25" s="124">
        <v>1242.7748640967116</v>
      </c>
      <c r="FL25" s="97">
        <v>3164188302</v>
      </c>
      <c r="FM25" s="97">
        <v>23400246835</v>
      </c>
      <c r="FN25" s="134"/>
      <c r="FO25" s="134"/>
      <c r="FP25" s="179"/>
    </row>
    <row r="26" spans="1:172" s="133" customFormat="1">
      <c r="A26" s="135" t="s">
        <v>179</v>
      </c>
      <c r="B26" s="129" t="s">
        <v>24</v>
      </c>
      <c r="C26" s="91">
        <v>1</v>
      </c>
      <c r="D26" s="91">
        <v>1</v>
      </c>
      <c r="E26" s="98">
        <v>37963419844</v>
      </c>
      <c r="F26" s="98">
        <v>37963419844</v>
      </c>
      <c r="G26" s="85">
        <f t="shared" si="2"/>
        <v>0</v>
      </c>
      <c r="H26" s="86">
        <v>1</v>
      </c>
      <c r="I26" s="86">
        <v>1</v>
      </c>
      <c r="J26" s="99">
        <v>0</v>
      </c>
      <c r="K26" s="86">
        <v>1</v>
      </c>
      <c r="L26" s="86">
        <v>1</v>
      </c>
      <c r="M26" s="86">
        <v>1</v>
      </c>
      <c r="N26" s="86">
        <v>1</v>
      </c>
      <c r="O26" s="100" t="s">
        <v>57</v>
      </c>
      <c r="P26" s="86">
        <v>1</v>
      </c>
      <c r="Q26" s="86">
        <v>1</v>
      </c>
      <c r="R26" s="86">
        <v>1</v>
      </c>
      <c r="S26" s="86">
        <v>1</v>
      </c>
      <c r="T26" s="86">
        <v>1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91">
        <v>1</v>
      </c>
      <c r="AD26" s="91">
        <v>1</v>
      </c>
      <c r="AE26" s="91">
        <v>1</v>
      </c>
      <c r="AF26" s="91">
        <v>1</v>
      </c>
      <c r="AG26" s="91">
        <v>1</v>
      </c>
      <c r="AH26" s="92">
        <v>0</v>
      </c>
      <c r="AI26" s="92">
        <v>0</v>
      </c>
      <c r="AJ26" s="91">
        <v>1</v>
      </c>
      <c r="AK26" s="91">
        <v>1</v>
      </c>
      <c r="AL26" s="91">
        <v>1</v>
      </c>
      <c r="AM26" s="92">
        <v>0</v>
      </c>
      <c r="AN26" s="91">
        <v>1</v>
      </c>
      <c r="AO26" s="91">
        <v>1</v>
      </c>
      <c r="AP26" s="92">
        <v>0</v>
      </c>
      <c r="AQ26" s="91">
        <v>1</v>
      </c>
      <c r="AR26" s="100" t="s">
        <v>57</v>
      </c>
      <c r="AS26" s="100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100" t="s">
        <v>57</v>
      </c>
      <c r="BM26" s="100" t="s">
        <v>57</v>
      </c>
      <c r="BN26" s="113">
        <v>0</v>
      </c>
      <c r="BO26" s="92">
        <v>0</v>
      </c>
      <c r="BP26" s="91">
        <v>1</v>
      </c>
      <c r="BQ26" s="86">
        <v>1</v>
      </c>
      <c r="BR26" s="91">
        <v>1</v>
      </c>
      <c r="BS26" s="92">
        <v>0</v>
      </c>
      <c r="BT26" s="92">
        <v>0</v>
      </c>
      <c r="BU26" s="91">
        <v>1</v>
      </c>
      <c r="BV26" s="91">
        <v>1</v>
      </c>
      <c r="BW26" s="91">
        <v>1</v>
      </c>
      <c r="BX26" s="91">
        <v>1</v>
      </c>
      <c r="BY26" s="91">
        <v>1</v>
      </c>
      <c r="BZ26" s="91">
        <v>1</v>
      </c>
      <c r="CA26" s="91">
        <v>1</v>
      </c>
      <c r="CB26" s="185" t="s">
        <v>57</v>
      </c>
      <c r="CC26" s="91">
        <v>1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</v>
      </c>
      <c r="CJ26" s="100" t="s">
        <v>57</v>
      </c>
      <c r="CK26" s="92">
        <v>0</v>
      </c>
      <c r="CL26" s="92">
        <v>0</v>
      </c>
      <c r="CM26" s="92">
        <v>0</v>
      </c>
      <c r="CN26" s="92">
        <v>0</v>
      </c>
      <c r="CO26" s="100" t="s">
        <v>57</v>
      </c>
      <c r="CP26" s="100" t="s">
        <v>57</v>
      </c>
      <c r="CQ26" s="92">
        <v>0</v>
      </c>
      <c r="CR26" s="92">
        <v>0</v>
      </c>
      <c r="CS26" s="92">
        <v>0</v>
      </c>
      <c r="CT26" s="91">
        <v>1</v>
      </c>
      <c r="CU26" s="92">
        <v>0</v>
      </c>
      <c r="CV26" s="92">
        <v>0</v>
      </c>
      <c r="CW26" s="92">
        <v>0</v>
      </c>
      <c r="CX26" s="92">
        <v>0</v>
      </c>
      <c r="CY26" s="92">
        <v>0</v>
      </c>
      <c r="CZ26" s="92">
        <v>0</v>
      </c>
      <c r="DA26" s="92">
        <v>0</v>
      </c>
      <c r="DB26" s="91">
        <v>1</v>
      </c>
      <c r="DC26" s="100" t="s">
        <v>57</v>
      </c>
      <c r="DD26" s="185" t="s">
        <v>57</v>
      </c>
      <c r="DE26" s="100" t="s">
        <v>57</v>
      </c>
      <c r="DF26" s="91">
        <v>1</v>
      </c>
      <c r="DG26" s="100" t="s">
        <v>57</v>
      </c>
      <c r="DH26" s="91">
        <v>1</v>
      </c>
      <c r="DI26" s="100" t="s">
        <v>57</v>
      </c>
      <c r="DJ26" s="92">
        <v>0</v>
      </c>
      <c r="DK26" s="92">
        <v>0</v>
      </c>
      <c r="DL26" s="86">
        <v>1</v>
      </c>
      <c r="DM26" s="92">
        <v>0</v>
      </c>
      <c r="DN26" s="92">
        <v>0</v>
      </c>
      <c r="DO26" s="100" t="s">
        <v>57</v>
      </c>
      <c r="DP26" s="91">
        <v>1</v>
      </c>
      <c r="DQ26" s="93">
        <v>1</v>
      </c>
      <c r="DR26" s="93">
        <v>1</v>
      </c>
      <c r="DS26" s="92">
        <v>0</v>
      </c>
      <c r="DT26" s="92">
        <v>0</v>
      </c>
      <c r="DU26" s="92">
        <v>0</v>
      </c>
      <c r="DV26" s="110">
        <v>0</v>
      </c>
      <c r="DW26" s="92">
        <v>0</v>
      </c>
      <c r="DX26" s="91">
        <v>1</v>
      </c>
      <c r="DY26" s="92">
        <v>0</v>
      </c>
      <c r="DZ26" s="92">
        <v>0</v>
      </c>
      <c r="EA26" s="92">
        <v>0</v>
      </c>
      <c r="EB26" s="100" t="s">
        <v>57</v>
      </c>
      <c r="EC26" s="92">
        <v>0</v>
      </c>
      <c r="ED26" s="91">
        <v>1</v>
      </c>
      <c r="EE26" s="100" t="s">
        <v>57</v>
      </c>
      <c r="EF26" s="92">
        <v>0</v>
      </c>
      <c r="EG26" s="100" t="s">
        <v>57</v>
      </c>
      <c r="EH26" s="100" t="s">
        <v>57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91">
        <v>1</v>
      </c>
      <c r="EO26" s="92">
        <v>0</v>
      </c>
      <c r="EP26" s="91">
        <v>1</v>
      </c>
      <c r="EQ26" s="105">
        <v>1</v>
      </c>
      <c r="ER26" s="91">
        <v>1</v>
      </c>
      <c r="ES26" s="86">
        <v>1</v>
      </c>
      <c r="ET26" s="91">
        <v>1</v>
      </c>
      <c r="EU26" s="91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94">
        <f t="shared" si="0"/>
        <v>50</v>
      </c>
      <c r="FD26" s="212">
        <f t="shared" si="1"/>
        <v>0.5</v>
      </c>
      <c r="FE26" s="101">
        <f t="shared" si="3"/>
        <v>32</v>
      </c>
      <c r="FF26" s="95"/>
      <c r="FG26" s="9">
        <v>0</v>
      </c>
      <c r="FH26" s="102">
        <v>1574823.6120789601</v>
      </c>
      <c r="FI26" s="108" t="s">
        <v>197</v>
      </c>
      <c r="FJ26" s="97">
        <v>15850533823</v>
      </c>
      <c r="FK26" s="124">
        <v>22132.565221100005</v>
      </c>
      <c r="FL26" s="97">
        <v>3831882883</v>
      </c>
      <c r="FM26" s="97">
        <v>19403545818</v>
      </c>
      <c r="FN26" s="134"/>
      <c r="FO26" s="134"/>
      <c r="FP26" s="179"/>
    </row>
    <row r="27" spans="1:172" s="133" customFormat="1">
      <c r="A27" s="135" t="s">
        <v>180</v>
      </c>
      <c r="B27" s="129" t="s">
        <v>25</v>
      </c>
      <c r="C27" s="91">
        <v>1</v>
      </c>
      <c r="D27" s="91">
        <v>1</v>
      </c>
      <c r="E27" s="98">
        <v>37516389805</v>
      </c>
      <c r="F27" s="98">
        <v>37516389805</v>
      </c>
      <c r="G27" s="85">
        <f t="shared" si="2"/>
        <v>0</v>
      </c>
      <c r="H27" s="99">
        <v>0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  <c r="O27" s="100" t="s">
        <v>57</v>
      </c>
      <c r="P27" s="86">
        <v>1</v>
      </c>
      <c r="Q27" s="86">
        <v>1</v>
      </c>
      <c r="R27" s="86">
        <v>1</v>
      </c>
      <c r="S27" s="86">
        <v>1</v>
      </c>
      <c r="T27" s="86">
        <v>1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91">
        <v>1</v>
      </c>
      <c r="AD27" s="91">
        <v>1</v>
      </c>
      <c r="AE27" s="91">
        <v>1</v>
      </c>
      <c r="AF27" s="91">
        <v>1</v>
      </c>
      <c r="AG27" s="91">
        <v>1</v>
      </c>
      <c r="AH27" s="91">
        <v>1</v>
      </c>
      <c r="AI27" s="91">
        <v>1</v>
      </c>
      <c r="AJ27" s="91">
        <v>1</v>
      </c>
      <c r="AK27" s="91">
        <v>1</v>
      </c>
      <c r="AL27" s="91">
        <v>1</v>
      </c>
      <c r="AM27" s="91">
        <v>1</v>
      </c>
      <c r="AN27" s="91">
        <v>1</v>
      </c>
      <c r="AO27" s="91">
        <v>1</v>
      </c>
      <c r="AP27" s="91">
        <v>1</v>
      </c>
      <c r="AQ27" s="91">
        <v>1</v>
      </c>
      <c r="AR27" s="100" t="s">
        <v>57</v>
      </c>
      <c r="AS27" s="100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92">
        <v>0</v>
      </c>
      <c r="BG27" s="91">
        <v>1</v>
      </c>
      <c r="BH27" s="86">
        <v>1</v>
      </c>
      <c r="BI27" s="86">
        <v>1</v>
      </c>
      <c r="BJ27" s="91">
        <v>1</v>
      </c>
      <c r="BK27" s="92">
        <v>0</v>
      </c>
      <c r="BL27" s="100" t="s">
        <v>57</v>
      </c>
      <c r="BM27" s="100" t="s">
        <v>57</v>
      </c>
      <c r="BN27" s="103">
        <v>1</v>
      </c>
      <c r="BO27" s="91">
        <v>1</v>
      </c>
      <c r="BP27" s="91">
        <v>1</v>
      </c>
      <c r="BQ27" s="91">
        <v>1</v>
      </c>
      <c r="BR27" s="91">
        <v>1</v>
      </c>
      <c r="BS27" s="91">
        <v>1</v>
      </c>
      <c r="BT27" s="92">
        <v>0</v>
      </c>
      <c r="BU27" s="91">
        <v>1</v>
      </c>
      <c r="BV27" s="91">
        <v>1</v>
      </c>
      <c r="BW27" s="91">
        <v>1</v>
      </c>
      <c r="BX27" s="91">
        <v>1</v>
      </c>
      <c r="BY27" s="91">
        <v>1</v>
      </c>
      <c r="BZ27" s="91">
        <v>1</v>
      </c>
      <c r="CA27" s="91">
        <v>1</v>
      </c>
      <c r="CB27" s="185" t="s">
        <v>57</v>
      </c>
      <c r="CC27" s="91">
        <v>1</v>
      </c>
      <c r="CD27" s="92">
        <v>0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100" t="s">
        <v>57</v>
      </c>
      <c r="CK27" s="92">
        <v>0</v>
      </c>
      <c r="CL27" s="92">
        <v>0</v>
      </c>
      <c r="CM27" s="92">
        <v>0</v>
      </c>
      <c r="CN27" s="92">
        <v>0</v>
      </c>
      <c r="CO27" s="100" t="s">
        <v>57</v>
      </c>
      <c r="CP27" s="100" t="s">
        <v>57</v>
      </c>
      <c r="CQ27" s="92">
        <v>0</v>
      </c>
      <c r="CR27" s="92">
        <v>0</v>
      </c>
      <c r="CS27" s="92">
        <v>0</v>
      </c>
      <c r="CT27" s="91">
        <v>1</v>
      </c>
      <c r="CU27" s="92">
        <v>0</v>
      </c>
      <c r="CV27" s="92">
        <v>0</v>
      </c>
      <c r="CW27" s="92">
        <v>0</v>
      </c>
      <c r="CX27" s="92">
        <v>0</v>
      </c>
      <c r="CY27" s="92">
        <v>0</v>
      </c>
      <c r="CZ27" s="92">
        <v>0</v>
      </c>
      <c r="DA27" s="92">
        <v>0</v>
      </c>
      <c r="DB27" s="92">
        <v>0</v>
      </c>
      <c r="DC27" s="100" t="s">
        <v>57</v>
      </c>
      <c r="DD27" s="185" t="s">
        <v>57</v>
      </c>
      <c r="DE27" s="100" t="s">
        <v>57</v>
      </c>
      <c r="DF27" s="91">
        <v>1</v>
      </c>
      <c r="DG27" s="100" t="s">
        <v>57</v>
      </c>
      <c r="DH27" s="91">
        <v>1</v>
      </c>
      <c r="DI27" s="100" t="s">
        <v>57</v>
      </c>
      <c r="DJ27" s="91">
        <v>1</v>
      </c>
      <c r="DK27" s="92">
        <v>0</v>
      </c>
      <c r="DL27" s="86">
        <v>1</v>
      </c>
      <c r="DM27" s="92">
        <v>0</v>
      </c>
      <c r="DN27" s="86">
        <v>1</v>
      </c>
      <c r="DO27" s="100" t="s">
        <v>57</v>
      </c>
      <c r="DP27" s="92">
        <v>0</v>
      </c>
      <c r="DQ27" s="92">
        <v>0</v>
      </c>
      <c r="DR27" s="92">
        <v>0</v>
      </c>
      <c r="DS27" s="91">
        <v>1</v>
      </c>
      <c r="DT27" s="91">
        <v>1</v>
      </c>
      <c r="DU27" s="91">
        <v>1</v>
      </c>
      <c r="DV27" s="92">
        <v>0</v>
      </c>
      <c r="DW27" s="93">
        <v>1</v>
      </c>
      <c r="DX27" s="91">
        <v>1</v>
      </c>
      <c r="DY27" s="93">
        <v>1</v>
      </c>
      <c r="DZ27" s="92">
        <v>0</v>
      </c>
      <c r="EA27" s="92">
        <v>0</v>
      </c>
      <c r="EB27" s="100" t="s">
        <v>57</v>
      </c>
      <c r="EC27" s="91">
        <v>1</v>
      </c>
      <c r="ED27" s="91">
        <v>1</v>
      </c>
      <c r="EE27" s="100" t="s">
        <v>57</v>
      </c>
      <c r="EF27" s="92">
        <v>0</v>
      </c>
      <c r="EG27" s="100" t="s">
        <v>57</v>
      </c>
      <c r="EH27" s="100" t="s">
        <v>57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92">
        <v>0</v>
      </c>
      <c r="EO27" s="91">
        <v>1</v>
      </c>
      <c r="EP27" s="91">
        <v>1</v>
      </c>
      <c r="EQ27" s="92">
        <v>0</v>
      </c>
      <c r="ER27" s="86">
        <v>1</v>
      </c>
      <c r="ES27" s="91">
        <v>1</v>
      </c>
      <c r="ET27" s="91">
        <v>1</v>
      </c>
      <c r="EU27" s="92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94">
        <f t="shared" si="0"/>
        <v>63</v>
      </c>
      <c r="FD27" s="212">
        <f t="shared" si="1"/>
        <v>0.63</v>
      </c>
      <c r="FE27" s="101">
        <f t="shared" si="3"/>
        <v>24</v>
      </c>
      <c r="FF27" s="95"/>
      <c r="FG27" s="7">
        <v>1</v>
      </c>
      <c r="FH27" s="102">
        <v>2753477.8702453999</v>
      </c>
      <c r="FI27" s="97">
        <v>6838183209</v>
      </c>
      <c r="FJ27" s="97">
        <v>746644901</v>
      </c>
      <c r="FK27" s="124">
        <v>4109.7886278023034</v>
      </c>
      <c r="FL27" s="97">
        <v>2833606950</v>
      </c>
      <c r="FM27" s="97">
        <v>33932783855</v>
      </c>
      <c r="FN27" s="134"/>
      <c r="FO27" s="134"/>
      <c r="FP27" s="179"/>
    </row>
    <row r="28" spans="1:172" s="133" customFormat="1">
      <c r="A28" s="135" t="s">
        <v>181</v>
      </c>
      <c r="B28" s="129" t="s">
        <v>26</v>
      </c>
      <c r="C28" s="91">
        <v>1</v>
      </c>
      <c r="D28" s="91">
        <v>1</v>
      </c>
      <c r="E28" s="98">
        <v>43130436529</v>
      </c>
      <c r="F28" s="98">
        <v>43130436529</v>
      </c>
      <c r="G28" s="85">
        <f t="shared" si="2"/>
        <v>0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100" t="s">
        <v>57</v>
      </c>
      <c r="P28" s="86">
        <v>1</v>
      </c>
      <c r="Q28" s="86">
        <v>1</v>
      </c>
      <c r="R28" s="86">
        <v>1</v>
      </c>
      <c r="S28" s="86">
        <v>1</v>
      </c>
      <c r="T28" s="86">
        <v>1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91">
        <v>1</v>
      </c>
      <c r="AD28" s="91">
        <v>1</v>
      </c>
      <c r="AE28" s="91">
        <v>1</v>
      </c>
      <c r="AF28" s="91">
        <v>1</v>
      </c>
      <c r="AG28" s="91">
        <v>1</v>
      </c>
      <c r="AH28" s="91">
        <v>1</v>
      </c>
      <c r="AI28" s="91">
        <v>1</v>
      </c>
      <c r="AJ28" s="91">
        <v>1</v>
      </c>
      <c r="AK28" s="91">
        <v>1</v>
      </c>
      <c r="AL28" s="91">
        <v>1</v>
      </c>
      <c r="AM28" s="92">
        <v>0</v>
      </c>
      <c r="AN28" s="91">
        <v>1</v>
      </c>
      <c r="AO28" s="91">
        <v>1</v>
      </c>
      <c r="AP28" s="91">
        <v>1</v>
      </c>
      <c r="AQ28" s="91">
        <v>1</v>
      </c>
      <c r="AR28" s="100" t="s">
        <v>57</v>
      </c>
      <c r="AS28" s="100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92">
        <v>0</v>
      </c>
      <c r="BG28" s="91">
        <v>1</v>
      </c>
      <c r="BH28" s="91">
        <v>1</v>
      </c>
      <c r="BI28" s="91">
        <v>1</v>
      </c>
      <c r="BJ28" s="91">
        <v>1</v>
      </c>
      <c r="BK28" s="92">
        <v>0</v>
      </c>
      <c r="BL28" s="100" t="s">
        <v>57</v>
      </c>
      <c r="BM28" s="100" t="s">
        <v>57</v>
      </c>
      <c r="BN28" s="113">
        <v>0</v>
      </c>
      <c r="BO28" s="91">
        <v>1</v>
      </c>
      <c r="BP28" s="91">
        <v>1</v>
      </c>
      <c r="BQ28" s="91">
        <v>1</v>
      </c>
      <c r="BR28" s="91">
        <v>1</v>
      </c>
      <c r="BS28" s="91">
        <v>1</v>
      </c>
      <c r="BT28" s="91">
        <v>1</v>
      </c>
      <c r="BU28" s="91">
        <v>1</v>
      </c>
      <c r="BV28" s="91">
        <v>1</v>
      </c>
      <c r="BW28" s="91">
        <v>1</v>
      </c>
      <c r="BX28" s="91">
        <v>1</v>
      </c>
      <c r="BY28" s="91">
        <v>1</v>
      </c>
      <c r="BZ28" s="91">
        <v>1</v>
      </c>
      <c r="CA28" s="91">
        <v>1</v>
      </c>
      <c r="CB28" s="185" t="s">
        <v>57</v>
      </c>
      <c r="CC28" s="91">
        <v>1</v>
      </c>
      <c r="CD28" s="91">
        <v>1</v>
      </c>
      <c r="CE28" s="91">
        <v>1</v>
      </c>
      <c r="CF28" s="92">
        <v>0</v>
      </c>
      <c r="CG28" s="91">
        <v>1</v>
      </c>
      <c r="CH28" s="91">
        <v>1</v>
      </c>
      <c r="CI28" s="91">
        <v>1</v>
      </c>
      <c r="CJ28" s="100" t="s">
        <v>57</v>
      </c>
      <c r="CK28" s="92">
        <v>0</v>
      </c>
      <c r="CL28" s="92">
        <v>0</v>
      </c>
      <c r="CM28" s="92">
        <v>0</v>
      </c>
      <c r="CN28" s="92">
        <v>0</v>
      </c>
      <c r="CO28" s="100" t="s">
        <v>57</v>
      </c>
      <c r="CP28" s="100" t="s">
        <v>57</v>
      </c>
      <c r="CQ28" s="92">
        <v>0</v>
      </c>
      <c r="CR28" s="92">
        <v>0</v>
      </c>
      <c r="CS28" s="92">
        <v>0</v>
      </c>
      <c r="CT28" s="91">
        <v>1</v>
      </c>
      <c r="CU28" s="91">
        <v>1</v>
      </c>
      <c r="CV28" s="92">
        <v>0</v>
      </c>
      <c r="CW28" s="92">
        <v>0</v>
      </c>
      <c r="CX28" s="92">
        <v>0</v>
      </c>
      <c r="CY28" s="92">
        <v>0</v>
      </c>
      <c r="CZ28" s="92">
        <v>0</v>
      </c>
      <c r="DA28" s="92">
        <v>0</v>
      </c>
      <c r="DB28" s="92">
        <v>0</v>
      </c>
      <c r="DC28" s="100" t="s">
        <v>57</v>
      </c>
      <c r="DD28" s="185" t="s">
        <v>57</v>
      </c>
      <c r="DE28" s="100" t="s">
        <v>57</v>
      </c>
      <c r="DF28" s="91">
        <v>1</v>
      </c>
      <c r="DG28" s="100" t="s">
        <v>57</v>
      </c>
      <c r="DH28" s="91">
        <v>1</v>
      </c>
      <c r="DI28" s="100" t="s">
        <v>57</v>
      </c>
      <c r="DJ28" s="91">
        <v>1</v>
      </c>
      <c r="DK28" s="91">
        <v>1</v>
      </c>
      <c r="DL28" s="91">
        <v>1</v>
      </c>
      <c r="DM28" s="91">
        <v>1</v>
      </c>
      <c r="DN28" s="92">
        <v>0</v>
      </c>
      <c r="DO28" s="100" t="s">
        <v>57</v>
      </c>
      <c r="DP28" s="91">
        <v>1</v>
      </c>
      <c r="DQ28" s="92">
        <v>0</v>
      </c>
      <c r="DR28" s="91">
        <v>1</v>
      </c>
      <c r="DS28" s="91">
        <v>1</v>
      </c>
      <c r="DT28" s="91">
        <v>1</v>
      </c>
      <c r="DU28" s="92">
        <v>0</v>
      </c>
      <c r="DV28" s="92">
        <v>0</v>
      </c>
      <c r="DW28" s="91">
        <v>1</v>
      </c>
      <c r="DX28" s="91">
        <v>1</v>
      </c>
      <c r="DY28" s="92">
        <v>0</v>
      </c>
      <c r="DZ28" s="92">
        <v>0</v>
      </c>
      <c r="EA28" s="92">
        <v>0</v>
      </c>
      <c r="EB28" s="100" t="s">
        <v>57</v>
      </c>
      <c r="EC28" s="86">
        <v>1</v>
      </c>
      <c r="ED28" s="91">
        <v>1</v>
      </c>
      <c r="EE28" s="100" t="s">
        <v>57</v>
      </c>
      <c r="EF28" s="92">
        <v>0</v>
      </c>
      <c r="EG28" s="100" t="s">
        <v>57</v>
      </c>
      <c r="EH28" s="100" t="s">
        <v>57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91">
        <v>1</v>
      </c>
      <c r="EO28" s="91">
        <v>1</v>
      </c>
      <c r="EP28" s="91">
        <v>1</v>
      </c>
      <c r="EQ28" s="92">
        <v>0</v>
      </c>
      <c r="ER28" s="86">
        <v>1</v>
      </c>
      <c r="ES28" s="91">
        <v>1</v>
      </c>
      <c r="ET28" s="91">
        <v>1</v>
      </c>
      <c r="EU28" s="92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94">
        <f t="shared" si="0"/>
        <v>71</v>
      </c>
      <c r="FD28" s="212">
        <f t="shared" si="1"/>
        <v>0.71</v>
      </c>
      <c r="FE28" s="101">
        <f t="shared" si="3"/>
        <v>16</v>
      </c>
      <c r="FF28" s="95"/>
      <c r="FG28" s="7">
        <v>1</v>
      </c>
      <c r="FH28" s="102">
        <v>2984571.4628968299</v>
      </c>
      <c r="FI28" s="97">
        <v>6166128842</v>
      </c>
      <c r="FJ28" s="97">
        <v>412203193</v>
      </c>
      <c r="FK28" s="124">
        <v>6427.5659880435514</v>
      </c>
      <c r="FL28" s="97">
        <v>4534841508</v>
      </c>
      <c r="FM28" s="97">
        <v>38595595021</v>
      </c>
      <c r="FN28" s="134"/>
      <c r="FO28" s="134"/>
      <c r="FP28" s="179"/>
    </row>
    <row r="29" spans="1:172" s="133" customFormat="1">
      <c r="A29" s="135" t="s">
        <v>182</v>
      </c>
      <c r="B29" s="129" t="s">
        <v>27</v>
      </c>
      <c r="C29" s="91">
        <v>1</v>
      </c>
      <c r="D29" s="91">
        <v>1</v>
      </c>
      <c r="E29" s="98">
        <v>48594060440</v>
      </c>
      <c r="F29" s="98">
        <v>48594060440</v>
      </c>
      <c r="G29" s="85">
        <f t="shared" si="2"/>
        <v>0</v>
      </c>
      <c r="H29" s="86">
        <v>1</v>
      </c>
      <c r="I29" s="86">
        <v>1</v>
      </c>
      <c r="J29" s="99">
        <v>0</v>
      </c>
      <c r="K29" s="86">
        <v>1</v>
      </c>
      <c r="L29" s="86">
        <v>1</v>
      </c>
      <c r="M29" s="86">
        <v>1</v>
      </c>
      <c r="N29" s="86">
        <v>1</v>
      </c>
      <c r="O29" s="100" t="s">
        <v>57</v>
      </c>
      <c r="P29" s="118">
        <v>0</v>
      </c>
      <c r="Q29" s="86">
        <v>1</v>
      </c>
      <c r="R29" s="86">
        <v>1</v>
      </c>
      <c r="S29" s="86">
        <v>1</v>
      </c>
      <c r="T29" s="86">
        <v>1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91">
        <v>1</v>
      </c>
      <c r="AD29" s="91">
        <v>1</v>
      </c>
      <c r="AE29" s="91">
        <v>1</v>
      </c>
      <c r="AF29" s="91">
        <v>1</v>
      </c>
      <c r="AG29" s="91">
        <v>1</v>
      </c>
      <c r="AH29" s="91">
        <v>1</v>
      </c>
      <c r="AI29" s="91">
        <v>1</v>
      </c>
      <c r="AJ29" s="91">
        <v>1</v>
      </c>
      <c r="AK29" s="91">
        <v>1</v>
      </c>
      <c r="AL29" s="91">
        <v>1</v>
      </c>
      <c r="AM29" s="91">
        <v>1</v>
      </c>
      <c r="AN29" s="91">
        <v>1</v>
      </c>
      <c r="AO29" s="91">
        <v>1</v>
      </c>
      <c r="AP29" s="91">
        <v>1</v>
      </c>
      <c r="AQ29" s="91">
        <v>1</v>
      </c>
      <c r="AR29" s="100" t="s">
        <v>57</v>
      </c>
      <c r="AS29" s="100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91">
        <v>1</v>
      </c>
      <c r="BG29" s="91">
        <v>1</v>
      </c>
      <c r="BH29" s="91">
        <v>1</v>
      </c>
      <c r="BI29" s="91">
        <v>1</v>
      </c>
      <c r="BJ29" s="91">
        <v>1</v>
      </c>
      <c r="BK29" s="91">
        <v>1</v>
      </c>
      <c r="BL29" s="100" t="s">
        <v>57</v>
      </c>
      <c r="BM29" s="100" t="s">
        <v>57</v>
      </c>
      <c r="BN29" s="103">
        <v>1</v>
      </c>
      <c r="BO29" s="91">
        <v>1</v>
      </c>
      <c r="BP29" s="91">
        <v>1</v>
      </c>
      <c r="BQ29" s="91">
        <v>1</v>
      </c>
      <c r="BR29" s="91">
        <v>1</v>
      </c>
      <c r="BS29" s="91">
        <v>1</v>
      </c>
      <c r="BT29" s="91">
        <v>1</v>
      </c>
      <c r="BU29" s="91">
        <v>1</v>
      </c>
      <c r="BV29" s="91">
        <v>1</v>
      </c>
      <c r="BW29" s="91">
        <v>1</v>
      </c>
      <c r="BX29" s="91">
        <v>1</v>
      </c>
      <c r="BY29" s="91">
        <v>1</v>
      </c>
      <c r="BZ29" s="91">
        <v>1</v>
      </c>
      <c r="CA29" s="91">
        <v>1</v>
      </c>
      <c r="CB29" s="185" t="s">
        <v>57</v>
      </c>
      <c r="CC29" s="91">
        <v>1</v>
      </c>
      <c r="CD29" s="91">
        <v>1</v>
      </c>
      <c r="CE29" s="91">
        <v>1</v>
      </c>
      <c r="CF29" s="91">
        <v>1</v>
      </c>
      <c r="CG29" s="91">
        <v>1</v>
      </c>
      <c r="CH29" s="91">
        <v>1</v>
      </c>
      <c r="CI29" s="91">
        <v>1</v>
      </c>
      <c r="CJ29" s="100" t="s">
        <v>57</v>
      </c>
      <c r="CK29" s="91">
        <v>1</v>
      </c>
      <c r="CL29" s="91">
        <v>1</v>
      </c>
      <c r="CM29" s="91">
        <v>1</v>
      </c>
      <c r="CN29" s="92">
        <v>0</v>
      </c>
      <c r="CO29" s="100" t="s">
        <v>57</v>
      </c>
      <c r="CP29" s="100" t="s">
        <v>57</v>
      </c>
      <c r="CQ29" s="92">
        <v>0</v>
      </c>
      <c r="CR29" s="91">
        <v>1</v>
      </c>
      <c r="CS29" s="91">
        <v>1</v>
      </c>
      <c r="CT29" s="91">
        <v>1</v>
      </c>
      <c r="CU29" s="91">
        <v>1</v>
      </c>
      <c r="CV29" s="91">
        <v>1</v>
      </c>
      <c r="CW29" s="91">
        <v>1</v>
      </c>
      <c r="CX29" s="91">
        <v>1</v>
      </c>
      <c r="CY29" s="91">
        <v>1</v>
      </c>
      <c r="CZ29" s="93">
        <v>1</v>
      </c>
      <c r="DA29" s="91">
        <v>1</v>
      </c>
      <c r="DB29" s="91">
        <v>1</v>
      </c>
      <c r="DC29" s="100" t="s">
        <v>57</v>
      </c>
      <c r="DD29" s="185" t="s">
        <v>57</v>
      </c>
      <c r="DE29" s="100" t="s">
        <v>57</v>
      </c>
      <c r="DF29" s="91">
        <v>1</v>
      </c>
      <c r="DG29" s="100" t="s">
        <v>57</v>
      </c>
      <c r="DH29" s="91">
        <v>1</v>
      </c>
      <c r="DI29" s="100" t="s">
        <v>57</v>
      </c>
      <c r="DJ29" s="91">
        <v>1</v>
      </c>
      <c r="DK29" s="91">
        <v>1</v>
      </c>
      <c r="DL29" s="91">
        <v>1</v>
      </c>
      <c r="DM29" s="91">
        <v>1</v>
      </c>
      <c r="DN29" s="91">
        <v>1</v>
      </c>
      <c r="DO29" s="100" t="s">
        <v>57</v>
      </c>
      <c r="DP29" s="91">
        <v>1</v>
      </c>
      <c r="DQ29" s="86">
        <v>1</v>
      </c>
      <c r="DR29" s="91">
        <v>1</v>
      </c>
      <c r="DS29" s="91">
        <v>1</v>
      </c>
      <c r="DT29" s="91">
        <v>1</v>
      </c>
      <c r="DU29" s="91">
        <v>1</v>
      </c>
      <c r="DV29" s="91">
        <v>1</v>
      </c>
      <c r="DW29" s="91">
        <v>1</v>
      </c>
      <c r="DX29" s="91">
        <v>1</v>
      </c>
      <c r="DY29" s="91">
        <v>1</v>
      </c>
      <c r="DZ29" s="92">
        <v>0</v>
      </c>
      <c r="EA29" s="92">
        <v>0</v>
      </c>
      <c r="EB29" s="100" t="s">
        <v>57</v>
      </c>
      <c r="EC29" s="92">
        <v>0</v>
      </c>
      <c r="ED29" s="91">
        <v>1</v>
      </c>
      <c r="EE29" s="100" t="s">
        <v>57</v>
      </c>
      <c r="EF29" s="91">
        <v>1</v>
      </c>
      <c r="EG29" s="100" t="s">
        <v>57</v>
      </c>
      <c r="EH29" s="100" t="s">
        <v>57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91">
        <v>1</v>
      </c>
      <c r="EO29" s="91">
        <v>1</v>
      </c>
      <c r="EP29" s="86">
        <v>1</v>
      </c>
      <c r="EQ29" s="91">
        <v>1</v>
      </c>
      <c r="ER29" s="91">
        <v>1</v>
      </c>
      <c r="ES29" s="92">
        <v>0</v>
      </c>
      <c r="ET29" s="92">
        <v>0</v>
      </c>
      <c r="EU29" s="91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94">
        <f t="shared" si="0"/>
        <v>91</v>
      </c>
      <c r="FD29" s="212">
        <f t="shared" si="1"/>
        <v>0.91</v>
      </c>
      <c r="FE29" s="101">
        <f t="shared" si="3"/>
        <v>9</v>
      </c>
      <c r="FF29" s="95"/>
      <c r="FG29" s="7">
        <v>1</v>
      </c>
      <c r="FH29" s="102">
        <v>2932821.2351938202</v>
      </c>
      <c r="FI29" s="97">
        <v>6973045611</v>
      </c>
      <c r="FJ29" s="97">
        <v>3270730009</v>
      </c>
      <c r="FK29" s="124">
        <v>20866.634614508759</v>
      </c>
      <c r="FL29" s="97">
        <v>5402870090</v>
      </c>
      <c r="FM29" s="97">
        <v>41145190350</v>
      </c>
      <c r="FN29" s="134"/>
      <c r="FO29" s="134"/>
      <c r="FP29" s="179"/>
    </row>
    <row r="30" spans="1:172" s="133" customFormat="1">
      <c r="A30" s="135" t="s">
        <v>183</v>
      </c>
      <c r="B30" s="129" t="s">
        <v>28</v>
      </c>
      <c r="C30" s="91">
        <v>1</v>
      </c>
      <c r="D30" s="91">
        <v>1</v>
      </c>
      <c r="E30" s="98">
        <v>43461942831</v>
      </c>
      <c r="F30" s="98">
        <v>43461942831</v>
      </c>
      <c r="G30" s="85">
        <f t="shared" si="2"/>
        <v>0</v>
      </c>
      <c r="H30" s="86">
        <v>1</v>
      </c>
      <c r="I30" s="86">
        <v>1</v>
      </c>
      <c r="J30" s="86">
        <v>1</v>
      </c>
      <c r="K30" s="86">
        <v>1</v>
      </c>
      <c r="L30" s="86">
        <v>1</v>
      </c>
      <c r="M30" s="86">
        <v>1</v>
      </c>
      <c r="N30" s="86">
        <v>1</v>
      </c>
      <c r="O30" s="100" t="s">
        <v>57</v>
      </c>
      <c r="P30" s="86">
        <v>1</v>
      </c>
      <c r="Q30" s="86">
        <v>1</v>
      </c>
      <c r="R30" s="86">
        <v>1</v>
      </c>
      <c r="S30" s="86">
        <v>1</v>
      </c>
      <c r="T30" s="86">
        <v>1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03">
        <v>1</v>
      </c>
      <c r="AD30" s="103">
        <v>1</v>
      </c>
      <c r="AE30" s="92">
        <v>0</v>
      </c>
      <c r="AF30" s="92">
        <v>0</v>
      </c>
      <c r="AG30" s="103">
        <v>1</v>
      </c>
      <c r="AH30" s="103">
        <v>1</v>
      </c>
      <c r="AI30" s="103">
        <v>1</v>
      </c>
      <c r="AJ30" s="103">
        <v>1</v>
      </c>
      <c r="AK30" s="103">
        <v>1</v>
      </c>
      <c r="AL30" s="103">
        <v>1</v>
      </c>
      <c r="AM30" s="103">
        <v>1</v>
      </c>
      <c r="AN30" s="103">
        <v>1</v>
      </c>
      <c r="AO30" s="103">
        <v>1</v>
      </c>
      <c r="AP30" s="103">
        <v>1</v>
      </c>
      <c r="AQ30" s="103">
        <v>1</v>
      </c>
      <c r="AR30" s="100" t="s">
        <v>57</v>
      </c>
      <c r="AS30" s="100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03">
        <v>1</v>
      </c>
      <c r="BG30" s="103">
        <v>1</v>
      </c>
      <c r="BH30" s="103">
        <v>1</v>
      </c>
      <c r="BI30" s="103">
        <v>1</v>
      </c>
      <c r="BJ30" s="103">
        <v>1</v>
      </c>
      <c r="BK30" s="103">
        <v>1</v>
      </c>
      <c r="BL30" s="100" t="s">
        <v>57</v>
      </c>
      <c r="BM30" s="100" t="s">
        <v>57</v>
      </c>
      <c r="BN30" s="103">
        <v>1</v>
      </c>
      <c r="BO30" s="103">
        <v>1</v>
      </c>
      <c r="BP30" s="103">
        <v>1</v>
      </c>
      <c r="BQ30" s="103">
        <v>1</v>
      </c>
      <c r="BR30" s="103">
        <v>1</v>
      </c>
      <c r="BS30" s="103">
        <v>1</v>
      </c>
      <c r="BT30" s="103">
        <v>1</v>
      </c>
      <c r="BU30" s="103">
        <v>1</v>
      </c>
      <c r="BV30" s="103">
        <v>1</v>
      </c>
      <c r="BW30" s="103">
        <v>1</v>
      </c>
      <c r="BX30" s="103">
        <v>1</v>
      </c>
      <c r="BY30" s="103">
        <v>1</v>
      </c>
      <c r="BZ30" s="103">
        <v>1</v>
      </c>
      <c r="CA30" s="103">
        <v>1</v>
      </c>
      <c r="CB30" s="185" t="s">
        <v>57</v>
      </c>
      <c r="CC30" s="103">
        <v>1</v>
      </c>
      <c r="CD30" s="103">
        <v>1</v>
      </c>
      <c r="CE30" s="113">
        <v>0</v>
      </c>
      <c r="CF30" s="86">
        <v>1</v>
      </c>
      <c r="CG30" s="103">
        <v>1</v>
      </c>
      <c r="CH30" s="103">
        <v>1</v>
      </c>
      <c r="CI30" s="107">
        <v>1</v>
      </c>
      <c r="CJ30" s="100" t="s">
        <v>57</v>
      </c>
      <c r="CK30" s="113">
        <v>0</v>
      </c>
      <c r="CL30" s="113">
        <v>0</v>
      </c>
      <c r="CM30" s="113">
        <v>0</v>
      </c>
      <c r="CN30" s="103">
        <v>1</v>
      </c>
      <c r="CO30" s="100" t="s">
        <v>57</v>
      </c>
      <c r="CP30" s="100" t="s">
        <v>57</v>
      </c>
      <c r="CQ30" s="103">
        <v>1</v>
      </c>
      <c r="CR30" s="103">
        <v>1</v>
      </c>
      <c r="CS30" s="103">
        <v>1</v>
      </c>
      <c r="CT30" s="103">
        <v>1</v>
      </c>
      <c r="CU30" s="103">
        <v>1</v>
      </c>
      <c r="CV30" s="103">
        <v>1</v>
      </c>
      <c r="CW30" s="113">
        <v>0</v>
      </c>
      <c r="CX30" s="103">
        <v>1</v>
      </c>
      <c r="CY30" s="103">
        <v>1</v>
      </c>
      <c r="CZ30" s="103">
        <v>1</v>
      </c>
      <c r="DA30" s="103">
        <v>1</v>
      </c>
      <c r="DB30" s="103">
        <v>1</v>
      </c>
      <c r="DC30" s="100" t="s">
        <v>57</v>
      </c>
      <c r="DD30" s="185" t="s">
        <v>57</v>
      </c>
      <c r="DE30" s="100" t="s">
        <v>57</v>
      </c>
      <c r="DF30" s="103">
        <v>1</v>
      </c>
      <c r="DG30" s="100" t="s">
        <v>57</v>
      </c>
      <c r="DH30" s="103">
        <v>1</v>
      </c>
      <c r="DI30" s="100" t="s">
        <v>57</v>
      </c>
      <c r="DJ30" s="103">
        <v>1</v>
      </c>
      <c r="DK30" s="103">
        <v>1</v>
      </c>
      <c r="DL30" s="103">
        <v>1</v>
      </c>
      <c r="DM30" s="103">
        <v>1</v>
      </c>
      <c r="DN30" s="103">
        <v>1</v>
      </c>
      <c r="DO30" s="100" t="s">
        <v>57</v>
      </c>
      <c r="DP30" s="103">
        <v>1</v>
      </c>
      <c r="DQ30" s="103">
        <v>1</v>
      </c>
      <c r="DR30" s="103">
        <v>1</v>
      </c>
      <c r="DS30" s="103">
        <v>1</v>
      </c>
      <c r="DT30" s="103">
        <v>1</v>
      </c>
      <c r="DU30" s="103">
        <v>1</v>
      </c>
      <c r="DV30" s="103">
        <v>1</v>
      </c>
      <c r="DW30" s="103">
        <v>1</v>
      </c>
      <c r="DX30" s="103">
        <v>1</v>
      </c>
      <c r="DY30" s="103">
        <v>1</v>
      </c>
      <c r="DZ30" s="103">
        <v>1</v>
      </c>
      <c r="EA30" s="103">
        <v>1</v>
      </c>
      <c r="EB30" s="100" t="s">
        <v>57</v>
      </c>
      <c r="EC30" s="103">
        <v>1</v>
      </c>
      <c r="ED30" s="103">
        <v>1</v>
      </c>
      <c r="EE30" s="100" t="s">
        <v>57</v>
      </c>
      <c r="EF30" s="103">
        <v>1</v>
      </c>
      <c r="EG30" s="100" t="s">
        <v>57</v>
      </c>
      <c r="EH30" s="100" t="s">
        <v>57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03">
        <v>1</v>
      </c>
      <c r="EO30" s="103">
        <v>1</v>
      </c>
      <c r="EP30" s="103">
        <v>1</v>
      </c>
      <c r="EQ30" s="103">
        <v>1</v>
      </c>
      <c r="ER30" s="103">
        <v>1</v>
      </c>
      <c r="ES30" s="103">
        <v>1</v>
      </c>
      <c r="ET30" s="103">
        <v>1</v>
      </c>
      <c r="EU30" s="103">
        <v>1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94">
        <f t="shared" si="0"/>
        <v>93</v>
      </c>
      <c r="FD30" s="212">
        <f t="shared" si="1"/>
        <v>0.93</v>
      </c>
      <c r="FE30" s="101">
        <f t="shared" si="3"/>
        <v>7</v>
      </c>
      <c r="FF30" s="95"/>
      <c r="FG30" s="7">
        <v>1</v>
      </c>
      <c r="FH30" s="102">
        <v>2383899.6587425498</v>
      </c>
      <c r="FI30" s="97">
        <v>17197594699.779999</v>
      </c>
      <c r="FJ30" s="97">
        <v>639689051.10000002</v>
      </c>
      <c r="FK30" s="124">
        <v>4423.9593521260094</v>
      </c>
      <c r="FL30" s="97">
        <v>3345892430</v>
      </c>
      <c r="FM30" s="97">
        <v>40116050401</v>
      </c>
      <c r="FN30" s="134"/>
      <c r="FO30" s="134"/>
      <c r="FP30" s="179"/>
    </row>
    <row r="31" spans="1:172" s="133" customFormat="1">
      <c r="A31" s="135" t="s">
        <v>184</v>
      </c>
      <c r="B31" s="129" t="s">
        <v>29</v>
      </c>
      <c r="C31" s="91">
        <v>1</v>
      </c>
      <c r="D31" s="91">
        <v>1</v>
      </c>
      <c r="E31" s="98">
        <v>41668478000</v>
      </c>
      <c r="F31" s="98">
        <v>41668479114</v>
      </c>
      <c r="G31" s="84">
        <f t="shared" si="2"/>
        <v>-1114</v>
      </c>
      <c r="H31" s="86">
        <v>1</v>
      </c>
      <c r="I31" s="86">
        <v>1</v>
      </c>
      <c r="J31" s="86">
        <v>1</v>
      </c>
      <c r="K31" s="86">
        <v>1</v>
      </c>
      <c r="L31" s="86">
        <v>1</v>
      </c>
      <c r="M31" s="86">
        <v>1</v>
      </c>
      <c r="N31" s="109">
        <v>1</v>
      </c>
      <c r="O31" s="100" t="s">
        <v>57</v>
      </c>
      <c r="P31" s="86">
        <v>1</v>
      </c>
      <c r="Q31" s="86">
        <v>1</v>
      </c>
      <c r="R31" s="86">
        <v>1</v>
      </c>
      <c r="S31" s="86">
        <v>1</v>
      </c>
      <c r="T31" s="86">
        <v>1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91">
        <v>1</v>
      </c>
      <c r="AD31" s="91">
        <v>1</v>
      </c>
      <c r="AE31" s="91">
        <v>1</v>
      </c>
      <c r="AF31" s="91">
        <v>1</v>
      </c>
      <c r="AG31" s="91">
        <v>1</v>
      </c>
      <c r="AH31" s="91">
        <v>1</v>
      </c>
      <c r="AI31" s="91">
        <v>1</v>
      </c>
      <c r="AJ31" s="91">
        <v>1</v>
      </c>
      <c r="AK31" s="91">
        <v>1</v>
      </c>
      <c r="AL31" s="91">
        <v>1</v>
      </c>
      <c r="AM31" s="91">
        <v>1</v>
      </c>
      <c r="AN31" s="91">
        <v>1</v>
      </c>
      <c r="AO31" s="91">
        <v>1</v>
      </c>
      <c r="AP31" s="91">
        <v>1</v>
      </c>
      <c r="AQ31" s="91">
        <v>1</v>
      </c>
      <c r="AR31" s="100" t="s">
        <v>57</v>
      </c>
      <c r="AS31" s="100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92">
        <v>0</v>
      </c>
      <c r="BG31" s="103">
        <v>1</v>
      </c>
      <c r="BH31" s="103">
        <v>1</v>
      </c>
      <c r="BI31" s="103">
        <v>1</v>
      </c>
      <c r="BJ31" s="113">
        <v>0</v>
      </c>
      <c r="BK31" s="113">
        <v>0</v>
      </c>
      <c r="BL31" s="100" t="s">
        <v>57</v>
      </c>
      <c r="BM31" s="100" t="s">
        <v>57</v>
      </c>
      <c r="BN31" s="113">
        <v>0</v>
      </c>
      <c r="BO31" s="103">
        <v>1</v>
      </c>
      <c r="BP31" s="103">
        <v>1</v>
      </c>
      <c r="BQ31" s="91">
        <v>1</v>
      </c>
      <c r="BR31" s="92">
        <v>0</v>
      </c>
      <c r="BS31" s="86">
        <v>1</v>
      </c>
      <c r="BT31" s="86">
        <v>1</v>
      </c>
      <c r="BU31" s="91">
        <v>1</v>
      </c>
      <c r="BV31" s="91">
        <v>1</v>
      </c>
      <c r="BW31" s="91">
        <v>1</v>
      </c>
      <c r="BX31" s="91">
        <v>1</v>
      </c>
      <c r="BY31" s="92">
        <v>0</v>
      </c>
      <c r="BZ31" s="91">
        <v>1</v>
      </c>
      <c r="CA31" s="91">
        <v>1</v>
      </c>
      <c r="CB31" s="185" t="s">
        <v>57</v>
      </c>
      <c r="CC31" s="91">
        <v>1</v>
      </c>
      <c r="CD31" s="91">
        <v>1</v>
      </c>
      <c r="CE31" s="91">
        <v>1</v>
      </c>
      <c r="CF31" s="92">
        <v>0</v>
      </c>
      <c r="CG31" s="91">
        <v>1</v>
      </c>
      <c r="CH31" s="91">
        <v>1</v>
      </c>
      <c r="CI31" s="93">
        <v>1</v>
      </c>
      <c r="CJ31" s="100" t="s">
        <v>57</v>
      </c>
      <c r="CK31" s="92">
        <v>0</v>
      </c>
      <c r="CL31" s="92">
        <v>0</v>
      </c>
      <c r="CM31" s="92">
        <v>0</v>
      </c>
      <c r="CN31" s="92">
        <v>0</v>
      </c>
      <c r="CO31" s="100" t="s">
        <v>57</v>
      </c>
      <c r="CP31" s="100" t="s">
        <v>57</v>
      </c>
      <c r="CQ31" s="92">
        <v>0</v>
      </c>
      <c r="CR31" s="92">
        <v>0</v>
      </c>
      <c r="CS31" s="92">
        <v>0</v>
      </c>
      <c r="CT31" s="91">
        <v>1</v>
      </c>
      <c r="CU31" s="91">
        <v>1</v>
      </c>
      <c r="CV31" s="92">
        <v>0</v>
      </c>
      <c r="CW31" s="92">
        <v>0</v>
      </c>
      <c r="CX31" s="92">
        <v>0</v>
      </c>
      <c r="CY31" s="92">
        <v>0</v>
      </c>
      <c r="CZ31" s="105">
        <v>1</v>
      </c>
      <c r="DA31" s="92">
        <v>0</v>
      </c>
      <c r="DB31" s="92">
        <v>0</v>
      </c>
      <c r="DC31" s="100" t="s">
        <v>57</v>
      </c>
      <c r="DD31" s="185" t="s">
        <v>57</v>
      </c>
      <c r="DE31" s="100" t="s">
        <v>57</v>
      </c>
      <c r="DF31" s="91">
        <v>1</v>
      </c>
      <c r="DG31" s="100" t="s">
        <v>57</v>
      </c>
      <c r="DH31" s="91">
        <v>1</v>
      </c>
      <c r="DI31" s="100" t="s">
        <v>57</v>
      </c>
      <c r="DJ31" s="92">
        <v>0</v>
      </c>
      <c r="DK31" s="92">
        <v>0</v>
      </c>
      <c r="DL31" s="91">
        <v>1</v>
      </c>
      <c r="DM31" s="92">
        <v>0</v>
      </c>
      <c r="DN31" s="92">
        <v>0</v>
      </c>
      <c r="DO31" s="100" t="s">
        <v>57</v>
      </c>
      <c r="DP31" s="92">
        <v>0</v>
      </c>
      <c r="DQ31" s="92">
        <v>0</v>
      </c>
      <c r="DR31" s="91">
        <v>1</v>
      </c>
      <c r="DS31" s="86">
        <v>1</v>
      </c>
      <c r="DT31" s="91">
        <v>1</v>
      </c>
      <c r="DU31" s="92">
        <v>0</v>
      </c>
      <c r="DV31" s="110">
        <v>0</v>
      </c>
      <c r="DW31" s="92">
        <v>0</v>
      </c>
      <c r="DX31" s="103">
        <v>1</v>
      </c>
      <c r="DY31" s="92">
        <v>0</v>
      </c>
      <c r="DZ31" s="92">
        <v>0</v>
      </c>
      <c r="EA31" s="92">
        <v>0</v>
      </c>
      <c r="EB31" s="100" t="s">
        <v>57</v>
      </c>
      <c r="EC31" s="92">
        <v>0</v>
      </c>
      <c r="ED31" s="92">
        <v>0</v>
      </c>
      <c r="EE31" s="100" t="s">
        <v>57</v>
      </c>
      <c r="EF31" s="92">
        <v>0</v>
      </c>
      <c r="EG31" s="100" t="s">
        <v>57</v>
      </c>
      <c r="EH31" s="100" t="s">
        <v>57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92">
        <v>0</v>
      </c>
      <c r="EO31" s="91">
        <v>1</v>
      </c>
      <c r="EP31" s="91">
        <v>1</v>
      </c>
      <c r="EQ31" s="92">
        <v>0</v>
      </c>
      <c r="ER31" s="91">
        <v>1</v>
      </c>
      <c r="ES31" s="91">
        <v>1</v>
      </c>
      <c r="ET31" s="91">
        <v>1</v>
      </c>
      <c r="EU31" s="91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94">
        <f t="shared" si="0"/>
        <v>63</v>
      </c>
      <c r="FD31" s="212">
        <f t="shared" si="1"/>
        <v>0.63</v>
      </c>
      <c r="FE31" s="101">
        <f t="shared" si="3"/>
        <v>24</v>
      </c>
      <c r="FF31" s="95"/>
      <c r="FG31" s="9">
        <v>0</v>
      </c>
      <c r="FH31" s="102">
        <v>3543365.6625587498</v>
      </c>
      <c r="FI31" s="97">
        <v>18548742000</v>
      </c>
      <c r="FJ31" s="97">
        <v>1290809000</v>
      </c>
      <c r="FK31" s="124">
        <v>12723.197043710612</v>
      </c>
      <c r="FL31" s="97">
        <v>4472927000</v>
      </c>
      <c r="FM31" s="97">
        <v>37081561000</v>
      </c>
      <c r="FN31" s="134"/>
      <c r="FO31" s="134"/>
      <c r="FP31" s="179"/>
    </row>
    <row r="32" spans="1:172" s="133" customFormat="1">
      <c r="A32" s="135" t="s">
        <v>185</v>
      </c>
      <c r="B32" s="129" t="s">
        <v>30</v>
      </c>
      <c r="C32" s="91">
        <v>1</v>
      </c>
      <c r="D32" s="91">
        <v>1</v>
      </c>
      <c r="E32" s="98">
        <v>12675920034</v>
      </c>
      <c r="F32" s="98">
        <v>12675920034</v>
      </c>
      <c r="G32" s="85">
        <f t="shared" si="2"/>
        <v>0</v>
      </c>
      <c r="H32" s="86">
        <v>1</v>
      </c>
      <c r="I32" s="86">
        <v>1</v>
      </c>
      <c r="J32" s="86">
        <v>1</v>
      </c>
      <c r="K32" s="86">
        <v>1</v>
      </c>
      <c r="L32" s="86">
        <v>1</v>
      </c>
      <c r="M32" s="86">
        <v>1</v>
      </c>
      <c r="N32" s="86">
        <v>1</v>
      </c>
      <c r="O32" s="100" t="s">
        <v>57</v>
      </c>
      <c r="P32" s="86">
        <v>1</v>
      </c>
      <c r="Q32" s="86">
        <v>1</v>
      </c>
      <c r="R32" s="86">
        <v>1</v>
      </c>
      <c r="S32" s="86">
        <v>1</v>
      </c>
      <c r="T32" s="86">
        <v>1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91">
        <v>1</v>
      </c>
      <c r="AD32" s="91">
        <v>1</v>
      </c>
      <c r="AE32" s="91">
        <v>1</v>
      </c>
      <c r="AF32" s="91">
        <v>1</v>
      </c>
      <c r="AG32" s="91">
        <v>1</v>
      </c>
      <c r="AH32" s="91">
        <v>1</v>
      </c>
      <c r="AI32" s="91">
        <v>1</v>
      </c>
      <c r="AJ32" s="91">
        <v>1</v>
      </c>
      <c r="AK32" s="91">
        <v>1</v>
      </c>
      <c r="AL32" s="91">
        <v>1</v>
      </c>
      <c r="AM32" s="91">
        <v>1</v>
      </c>
      <c r="AN32" s="91">
        <v>1</v>
      </c>
      <c r="AO32" s="91">
        <v>1</v>
      </c>
      <c r="AP32" s="91">
        <v>1</v>
      </c>
      <c r="AQ32" s="91">
        <v>1</v>
      </c>
      <c r="AR32" s="100" t="s">
        <v>57</v>
      </c>
      <c r="AS32" s="100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99">
        <v>0</v>
      </c>
      <c r="BG32" s="91">
        <v>1</v>
      </c>
      <c r="BH32" s="91">
        <v>1</v>
      </c>
      <c r="BI32" s="91">
        <v>1</v>
      </c>
      <c r="BJ32" s="91">
        <v>1</v>
      </c>
      <c r="BK32" s="91">
        <v>1</v>
      </c>
      <c r="BL32" s="100" t="s">
        <v>57</v>
      </c>
      <c r="BM32" s="100" t="s">
        <v>57</v>
      </c>
      <c r="BN32" s="86">
        <v>1</v>
      </c>
      <c r="BO32" s="91">
        <v>1</v>
      </c>
      <c r="BP32" s="91">
        <v>1</v>
      </c>
      <c r="BQ32" s="91">
        <v>1</v>
      </c>
      <c r="BR32" s="91">
        <v>1</v>
      </c>
      <c r="BS32" s="92">
        <v>0</v>
      </c>
      <c r="BT32" s="91">
        <v>1</v>
      </c>
      <c r="BU32" s="91">
        <v>1</v>
      </c>
      <c r="BV32" s="91">
        <v>1</v>
      </c>
      <c r="BW32" s="91">
        <v>1</v>
      </c>
      <c r="BX32" s="91">
        <v>1</v>
      </c>
      <c r="BY32" s="92">
        <v>0</v>
      </c>
      <c r="BZ32" s="91">
        <v>1</v>
      </c>
      <c r="CA32" s="91">
        <v>1</v>
      </c>
      <c r="CB32" s="185" t="s">
        <v>57</v>
      </c>
      <c r="CC32" s="91">
        <v>1</v>
      </c>
      <c r="CD32" s="92">
        <v>0</v>
      </c>
      <c r="CE32" s="91">
        <v>1</v>
      </c>
      <c r="CF32" s="91">
        <v>1</v>
      </c>
      <c r="CG32" s="91">
        <v>1</v>
      </c>
      <c r="CH32" s="91">
        <v>1</v>
      </c>
      <c r="CI32" s="91">
        <v>1</v>
      </c>
      <c r="CJ32" s="100" t="s">
        <v>57</v>
      </c>
      <c r="CK32" s="91">
        <v>1</v>
      </c>
      <c r="CL32" s="91">
        <v>1</v>
      </c>
      <c r="CM32" s="86">
        <v>1</v>
      </c>
      <c r="CN32" s="91">
        <v>1</v>
      </c>
      <c r="CO32" s="100" t="s">
        <v>57</v>
      </c>
      <c r="CP32" s="100" t="s">
        <v>57</v>
      </c>
      <c r="CQ32" s="91">
        <v>1</v>
      </c>
      <c r="CR32" s="91">
        <v>1</v>
      </c>
      <c r="CS32" s="114" t="s">
        <v>156</v>
      </c>
      <c r="CT32" s="91">
        <v>1</v>
      </c>
      <c r="CU32" s="91">
        <v>1</v>
      </c>
      <c r="CV32" s="114" t="s">
        <v>156</v>
      </c>
      <c r="CW32" s="114" t="s">
        <v>156</v>
      </c>
      <c r="CX32" s="114" t="s">
        <v>156</v>
      </c>
      <c r="CY32" s="114" t="s">
        <v>156</v>
      </c>
      <c r="CZ32" s="114" t="s">
        <v>156</v>
      </c>
      <c r="DA32" s="114" t="s">
        <v>156</v>
      </c>
      <c r="DB32" s="114" t="s">
        <v>156</v>
      </c>
      <c r="DC32" s="100" t="s">
        <v>57</v>
      </c>
      <c r="DD32" s="185" t="s">
        <v>57</v>
      </c>
      <c r="DE32" s="100" t="s">
        <v>57</v>
      </c>
      <c r="DF32" s="91">
        <v>1</v>
      </c>
      <c r="DG32" s="100" t="s">
        <v>57</v>
      </c>
      <c r="DH32" s="91">
        <v>1</v>
      </c>
      <c r="DI32" s="100" t="s">
        <v>57</v>
      </c>
      <c r="DJ32" s="92">
        <v>0</v>
      </c>
      <c r="DK32" s="92">
        <v>0</v>
      </c>
      <c r="DL32" s="91">
        <v>1</v>
      </c>
      <c r="DM32" s="91">
        <v>1</v>
      </c>
      <c r="DN32" s="91">
        <v>1</v>
      </c>
      <c r="DO32" s="100" t="s">
        <v>57</v>
      </c>
      <c r="DP32" s="91">
        <v>1</v>
      </c>
      <c r="DQ32" s="91">
        <v>1</v>
      </c>
      <c r="DR32" s="91">
        <v>1</v>
      </c>
      <c r="DS32" s="91">
        <v>1</v>
      </c>
      <c r="DT32" s="91">
        <v>1</v>
      </c>
      <c r="DU32" s="91">
        <v>1</v>
      </c>
      <c r="DV32" s="91">
        <v>1</v>
      </c>
      <c r="DW32" s="91">
        <v>1</v>
      </c>
      <c r="DX32" s="91">
        <v>1</v>
      </c>
      <c r="DY32" s="91">
        <v>1</v>
      </c>
      <c r="DZ32" s="91">
        <v>1</v>
      </c>
      <c r="EA32" s="91">
        <v>1</v>
      </c>
      <c r="EB32" s="100" t="s">
        <v>57</v>
      </c>
      <c r="EC32" s="104">
        <v>1</v>
      </c>
      <c r="ED32" s="91">
        <v>1</v>
      </c>
      <c r="EE32" s="100" t="s">
        <v>57</v>
      </c>
      <c r="EF32" s="91">
        <v>1</v>
      </c>
      <c r="EG32" s="100" t="s">
        <v>57</v>
      </c>
      <c r="EH32" s="100" t="s">
        <v>57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91">
        <v>1</v>
      </c>
      <c r="EO32" s="105">
        <v>1</v>
      </c>
      <c r="EP32" s="91">
        <v>1</v>
      </c>
      <c r="EQ32" s="91">
        <v>1</v>
      </c>
      <c r="ER32" s="91">
        <v>1</v>
      </c>
      <c r="ES32" s="91">
        <v>1</v>
      </c>
      <c r="ET32" s="93">
        <v>1</v>
      </c>
      <c r="EU32" s="91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94">
        <f t="shared" si="0"/>
        <v>86</v>
      </c>
      <c r="FD32" s="212">
        <f>(FC32/92)</f>
        <v>0.93478260869565222</v>
      </c>
      <c r="FE32" s="101">
        <f t="shared" si="3"/>
        <v>6</v>
      </c>
      <c r="FF32" s="95"/>
      <c r="FG32" s="7">
        <v>1</v>
      </c>
      <c r="FH32" s="102">
        <v>1278308.05371304</v>
      </c>
      <c r="FI32" s="108" t="s">
        <v>197</v>
      </c>
      <c r="FJ32" s="108" t="s">
        <v>197</v>
      </c>
      <c r="FK32" s="124">
        <v>0</v>
      </c>
      <c r="FL32" s="97">
        <v>508771744</v>
      </c>
      <c r="FM32" s="97">
        <v>12167148290</v>
      </c>
      <c r="FN32" s="134"/>
      <c r="FO32" s="134"/>
      <c r="FP32" s="179"/>
    </row>
    <row r="33" spans="1:172" s="133" customFormat="1">
      <c r="A33" s="135" t="s">
        <v>186</v>
      </c>
      <c r="B33" s="129" t="s">
        <v>31</v>
      </c>
      <c r="C33" s="91">
        <v>1</v>
      </c>
      <c r="D33" s="91">
        <v>1</v>
      </c>
      <c r="E33" s="98">
        <v>102574000000</v>
      </c>
      <c r="F33" s="98">
        <v>102574000000</v>
      </c>
      <c r="G33" s="85">
        <f t="shared" si="2"/>
        <v>0</v>
      </c>
      <c r="H33" s="86">
        <v>1</v>
      </c>
      <c r="I33" s="86">
        <v>1</v>
      </c>
      <c r="J33" s="86">
        <v>1</v>
      </c>
      <c r="K33" s="86">
        <v>1</v>
      </c>
      <c r="L33" s="86">
        <v>1</v>
      </c>
      <c r="M33" s="86">
        <v>1</v>
      </c>
      <c r="N33" s="99">
        <v>0</v>
      </c>
      <c r="O33" s="100" t="s">
        <v>57</v>
      </c>
      <c r="P33" s="86">
        <v>1</v>
      </c>
      <c r="Q33" s="86">
        <v>1</v>
      </c>
      <c r="R33" s="86">
        <v>1</v>
      </c>
      <c r="S33" s="86">
        <v>1</v>
      </c>
      <c r="T33" s="86">
        <v>1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91">
        <v>1</v>
      </c>
      <c r="AD33" s="91">
        <v>1</v>
      </c>
      <c r="AE33" s="91">
        <v>1</v>
      </c>
      <c r="AF33" s="99">
        <v>0</v>
      </c>
      <c r="AG33" s="91">
        <v>1</v>
      </c>
      <c r="AH33" s="92">
        <v>0</v>
      </c>
      <c r="AI33" s="92">
        <v>0</v>
      </c>
      <c r="AJ33" s="91">
        <v>1</v>
      </c>
      <c r="AK33" s="91">
        <v>1</v>
      </c>
      <c r="AL33" s="91">
        <v>1</v>
      </c>
      <c r="AM33" s="92">
        <v>0</v>
      </c>
      <c r="AN33" s="91">
        <v>1</v>
      </c>
      <c r="AO33" s="91">
        <v>1</v>
      </c>
      <c r="AP33" s="92">
        <v>0</v>
      </c>
      <c r="AQ33" s="92">
        <v>0</v>
      </c>
      <c r="AR33" s="100" t="s">
        <v>57</v>
      </c>
      <c r="AS33" s="100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99">
        <v>0</v>
      </c>
      <c r="BG33" s="91">
        <v>1</v>
      </c>
      <c r="BH33" s="99">
        <v>0</v>
      </c>
      <c r="BI33" s="99">
        <v>0</v>
      </c>
      <c r="BJ33" s="91">
        <v>1</v>
      </c>
      <c r="BK33" s="91">
        <v>1</v>
      </c>
      <c r="BL33" s="100" t="s">
        <v>57</v>
      </c>
      <c r="BM33" s="100" t="s">
        <v>57</v>
      </c>
      <c r="BN33" s="103">
        <v>1</v>
      </c>
      <c r="BO33" s="91">
        <v>1</v>
      </c>
      <c r="BP33" s="92">
        <v>0</v>
      </c>
      <c r="BQ33" s="91">
        <v>1</v>
      </c>
      <c r="BR33" s="92">
        <v>0</v>
      </c>
      <c r="BS33" s="91">
        <v>1</v>
      </c>
      <c r="BT33" s="91">
        <v>1</v>
      </c>
      <c r="BU33" s="91">
        <v>1</v>
      </c>
      <c r="BV33" s="91">
        <v>1</v>
      </c>
      <c r="BW33" s="91">
        <v>1</v>
      </c>
      <c r="BX33" s="91">
        <v>1</v>
      </c>
      <c r="BY33" s="91">
        <v>1</v>
      </c>
      <c r="BZ33" s="91">
        <v>1</v>
      </c>
      <c r="CA33" s="91">
        <v>1</v>
      </c>
      <c r="CB33" s="185" t="s">
        <v>57</v>
      </c>
      <c r="CC33" s="91">
        <v>1</v>
      </c>
      <c r="CD33" s="91">
        <v>1</v>
      </c>
      <c r="CE33" s="91">
        <v>1</v>
      </c>
      <c r="CF33" s="92">
        <v>0</v>
      </c>
      <c r="CG33" s="91">
        <v>1</v>
      </c>
      <c r="CH33" s="92">
        <v>0</v>
      </c>
      <c r="CI33" s="86">
        <v>1</v>
      </c>
      <c r="CJ33" s="100" t="s">
        <v>57</v>
      </c>
      <c r="CK33" s="91">
        <v>1</v>
      </c>
      <c r="CL33" s="91">
        <v>1</v>
      </c>
      <c r="CM33" s="92">
        <v>0</v>
      </c>
      <c r="CN33" s="92">
        <v>0</v>
      </c>
      <c r="CO33" s="100" t="s">
        <v>57</v>
      </c>
      <c r="CP33" s="100" t="s">
        <v>57</v>
      </c>
      <c r="CQ33" s="91">
        <v>1</v>
      </c>
      <c r="CR33" s="99">
        <v>0</v>
      </c>
      <c r="CS33" s="92">
        <v>0</v>
      </c>
      <c r="CT33" s="91">
        <v>1</v>
      </c>
      <c r="CU33" s="91">
        <v>1</v>
      </c>
      <c r="CV33" s="92">
        <v>0</v>
      </c>
      <c r="CW33" s="91">
        <v>1</v>
      </c>
      <c r="CX33" s="91">
        <v>1</v>
      </c>
      <c r="CY33" s="91">
        <v>1</v>
      </c>
      <c r="CZ33" s="91">
        <v>1</v>
      </c>
      <c r="DA33" s="91">
        <v>1</v>
      </c>
      <c r="DB33" s="92">
        <v>0</v>
      </c>
      <c r="DC33" s="100" t="s">
        <v>57</v>
      </c>
      <c r="DD33" s="185" t="s">
        <v>57</v>
      </c>
      <c r="DE33" s="100" t="s">
        <v>57</v>
      </c>
      <c r="DF33" s="91">
        <v>1</v>
      </c>
      <c r="DG33" s="100" t="s">
        <v>57</v>
      </c>
      <c r="DH33" s="91">
        <v>1</v>
      </c>
      <c r="DI33" s="100" t="s">
        <v>57</v>
      </c>
      <c r="DJ33" s="91">
        <v>1</v>
      </c>
      <c r="DK33" s="91">
        <v>1</v>
      </c>
      <c r="DL33" s="91">
        <v>1</v>
      </c>
      <c r="DM33" s="91">
        <v>1</v>
      </c>
      <c r="DN33" s="92">
        <v>0</v>
      </c>
      <c r="DO33" s="100" t="s">
        <v>57</v>
      </c>
      <c r="DP33" s="91">
        <v>1</v>
      </c>
      <c r="DQ33" s="91">
        <v>1</v>
      </c>
      <c r="DR33" s="91">
        <v>1</v>
      </c>
      <c r="DS33" s="86">
        <v>1</v>
      </c>
      <c r="DT33" s="91">
        <v>1</v>
      </c>
      <c r="DU33" s="92">
        <v>0</v>
      </c>
      <c r="DV33" s="92">
        <v>0</v>
      </c>
      <c r="DW33" s="91">
        <v>1</v>
      </c>
      <c r="DX33" s="91">
        <v>1</v>
      </c>
      <c r="DY33" s="92">
        <v>0</v>
      </c>
      <c r="DZ33" s="92">
        <v>0</v>
      </c>
      <c r="EA33" s="92">
        <v>0</v>
      </c>
      <c r="EB33" s="100" t="s">
        <v>57</v>
      </c>
      <c r="EC33" s="91">
        <v>1</v>
      </c>
      <c r="ED33" s="91">
        <v>1</v>
      </c>
      <c r="EE33" s="100" t="s">
        <v>57</v>
      </c>
      <c r="EF33" s="92">
        <v>0</v>
      </c>
      <c r="EG33" s="100" t="s">
        <v>57</v>
      </c>
      <c r="EH33" s="100" t="s">
        <v>57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91">
        <v>1</v>
      </c>
      <c r="EO33" s="91">
        <v>1</v>
      </c>
      <c r="EP33" s="91">
        <v>1</v>
      </c>
      <c r="EQ33" s="92">
        <v>0</v>
      </c>
      <c r="ER33" s="91">
        <v>1</v>
      </c>
      <c r="ES33" s="91">
        <v>1</v>
      </c>
      <c r="ET33" s="91">
        <v>1</v>
      </c>
      <c r="EU33" s="92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94">
        <f t="shared" si="0"/>
        <v>71</v>
      </c>
      <c r="FD33" s="212">
        <f t="shared" si="1"/>
        <v>0.71</v>
      </c>
      <c r="FE33" s="101">
        <f t="shared" si="3"/>
        <v>16</v>
      </c>
      <c r="FF33" s="95"/>
      <c r="FG33" s="9">
        <v>0</v>
      </c>
      <c r="FH33" s="102">
        <v>8046827.84016567</v>
      </c>
      <c r="FI33" s="97">
        <v>38305200000</v>
      </c>
      <c r="FJ33" s="97">
        <v>4769800000</v>
      </c>
      <c r="FK33" s="124">
        <v>47393.002515929984</v>
      </c>
      <c r="FL33" s="97">
        <v>8946372342</v>
      </c>
      <c r="FM33" s="97">
        <v>89837320182</v>
      </c>
      <c r="FN33" s="134"/>
      <c r="FO33" s="134"/>
      <c r="FP33" s="179"/>
    </row>
    <row r="34" spans="1:172" s="133" customFormat="1">
      <c r="A34" s="135" t="s">
        <v>187</v>
      </c>
      <c r="B34" s="129" t="s">
        <v>32</v>
      </c>
      <c r="C34" s="91">
        <v>1</v>
      </c>
      <c r="D34" s="91">
        <v>1</v>
      </c>
      <c r="E34" s="98">
        <v>35811880382</v>
      </c>
      <c r="F34" s="98">
        <v>35811880382</v>
      </c>
      <c r="G34" s="85">
        <f t="shared" si="2"/>
        <v>0</v>
      </c>
      <c r="H34" s="86">
        <v>1</v>
      </c>
      <c r="I34" s="86">
        <v>1</v>
      </c>
      <c r="J34" s="86">
        <v>1</v>
      </c>
      <c r="K34" s="86">
        <v>1</v>
      </c>
      <c r="L34" s="86">
        <v>1</v>
      </c>
      <c r="M34" s="86">
        <v>1</v>
      </c>
      <c r="N34" s="86">
        <v>1</v>
      </c>
      <c r="O34" s="100" t="s">
        <v>57</v>
      </c>
      <c r="P34" s="86">
        <v>1</v>
      </c>
      <c r="Q34" s="86">
        <v>1</v>
      </c>
      <c r="R34" s="86">
        <v>1</v>
      </c>
      <c r="S34" s="86">
        <v>1</v>
      </c>
      <c r="T34" s="86">
        <v>1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91">
        <v>1</v>
      </c>
      <c r="AD34" s="91">
        <v>1</v>
      </c>
      <c r="AE34" s="91">
        <v>1</v>
      </c>
      <c r="AF34" s="91">
        <v>1</v>
      </c>
      <c r="AG34" s="91">
        <v>1</v>
      </c>
      <c r="AH34" s="91">
        <v>1</v>
      </c>
      <c r="AI34" s="91">
        <v>1</v>
      </c>
      <c r="AJ34" s="91">
        <v>1</v>
      </c>
      <c r="AK34" s="91">
        <v>1</v>
      </c>
      <c r="AL34" s="91">
        <v>1</v>
      </c>
      <c r="AM34" s="91">
        <v>1</v>
      </c>
      <c r="AN34" s="91">
        <v>1</v>
      </c>
      <c r="AO34" s="91">
        <v>1</v>
      </c>
      <c r="AP34" s="91">
        <v>1</v>
      </c>
      <c r="AQ34" s="91">
        <v>1</v>
      </c>
      <c r="AR34" s="100" t="s">
        <v>57</v>
      </c>
      <c r="AS34" s="100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91">
        <v>1</v>
      </c>
      <c r="BG34" s="91">
        <v>1</v>
      </c>
      <c r="BH34" s="92">
        <v>0</v>
      </c>
      <c r="BI34" s="92">
        <v>0</v>
      </c>
      <c r="BJ34" s="99">
        <v>0</v>
      </c>
      <c r="BK34" s="92">
        <v>0</v>
      </c>
      <c r="BL34" s="100" t="s">
        <v>57</v>
      </c>
      <c r="BM34" s="100" t="s">
        <v>57</v>
      </c>
      <c r="BN34" s="113">
        <v>0</v>
      </c>
      <c r="BO34" s="91">
        <v>1</v>
      </c>
      <c r="BP34" s="91">
        <v>1</v>
      </c>
      <c r="BQ34" s="91">
        <v>1</v>
      </c>
      <c r="BR34" s="91">
        <v>1</v>
      </c>
      <c r="BS34" s="91">
        <v>1</v>
      </c>
      <c r="BT34" s="91">
        <v>1</v>
      </c>
      <c r="BU34" s="91">
        <v>1</v>
      </c>
      <c r="BV34" s="91">
        <v>1</v>
      </c>
      <c r="BW34" s="91">
        <v>1</v>
      </c>
      <c r="BX34" s="91">
        <v>1</v>
      </c>
      <c r="BY34" s="91">
        <v>1</v>
      </c>
      <c r="BZ34" s="91">
        <v>1</v>
      </c>
      <c r="CA34" s="91">
        <v>1</v>
      </c>
      <c r="CB34" s="185" t="s">
        <v>57</v>
      </c>
      <c r="CC34" s="91">
        <v>1</v>
      </c>
      <c r="CD34" s="92">
        <v>0</v>
      </c>
      <c r="CE34" s="91">
        <v>1</v>
      </c>
      <c r="CF34" s="92">
        <v>0</v>
      </c>
      <c r="CG34" s="91">
        <v>1</v>
      </c>
      <c r="CH34" s="91">
        <v>1</v>
      </c>
      <c r="CI34" s="91">
        <v>1</v>
      </c>
      <c r="CJ34" s="100" t="s">
        <v>57</v>
      </c>
      <c r="CK34" s="91">
        <v>1</v>
      </c>
      <c r="CL34" s="91">
        <v>1</v>
      </c>
      <c r="CM34" s="92">
        <v>0</v>
      </c>
      <c r="CN34" s="92">
        <v>0</v>
      </c>
      <c r="CO34" s="100" t="s">
        <v>57</v>
      </c>
      <c r="CP34" s="100" t="s">
        <v>57</v>
      </c>
      <c r="CQ34" s="99">
        <v>0</v>
      </c>
      <c r="CR34" s="91">
        <v>1</v>
      </c>
      <c r="CS34" s="91">
        <v>1</v>
      </c>
      <c r="CT34" s="91">
        <v>1</v>
      </c>
      <c r="CU34" s="86">
        <v>1</v>
      </c>
      <c r="CV34" s="91">
        <v>1</v>
      </c>
      <c r="CW34" s="91">
        <v>1</v>
      </c>
      <c r="CX34" s="91">
        <v>1</v>
      </c>
      <c r="CY34" s="99">
        <v>0</v>
      </c>
      <c r="CZ34" s="93">
        <v>1</v>
      </c>
      <c r="DA34" s="91">
        <v>1</v>
      </c>
      <c r="DB34" s="86">
        <v>1</v>
      </c>
      <c r="DC34" s="100" t="s">
        <v>57</v>
      </c>
      <c r="DD34" s="185" t="s">
        <v>57</v>
      </c>
      <c r="DE34" s="100" t="s">
        <v>57</v>
      </c>
      <c r="DF34" s="91">
        <v>1</v>
      </c>
      <c r="DG34" s="100" t="s">
        <v>57</v>
      </c>
      <c r="DH34" s="91">
        <v>1</v>
      </c>
      <c r="DI34" s="100" t="s">
        <v>57</v>
      </c>
      <c r="DJ34" s="91">
        <v>1</v>
      </c>
      <c r="DK34" s="91">
        <v>1</v>
      </c>
      <c r="DL34" s="91">
        <v>1</v>
      </c>
      <c r="DM34" s="91">
        <v>1</v>
      </c>
      <c r="DN34" s="91">
        <v>1</v>
      </c>
      <c r="DO34" s="100" t="s">
        <v>57</v>
      </c>
      <c r="DP34" s="91">
        <v>1</v>
      </c>
      <c r="DQ34" s="91">
        <v>1</v>
      </c>
      <c r="DR34" s="91">
        <v>1</v>
      </c>
      <c r="DS34" s="91">
        <v>1</v>
      </c>
      <c r="DT34" s="91">
        <v>1</v>
      </c>
      <c r="DU34" s="91">
        <v>1</v>
      </c>
      <c r="DV34" s="91">
        <v>1</v>
      </c>
      <c r="DW34" s="91">
        <v>1</v>
      </c>
      <c r="DX34" s="91">
        <v>1</v>
      </c>
      <c r="DY34" s="91">
        <v>1</v>
      </c>
      <c r="DZ34" s="91">
        <v>1</v>
      </c>
      <c r="EA34" s="92">
        <v>0</v>
      </c>
      <c r="EB34" s="100" t="s">
        <v>57</v>
      </c>
      <c r="EC34" s="91">
        <v>1</v>
      </c>
      <c r="ED34" s="91">
        <v>1</v>
      </c>
      <c r="EE34" s="100" t="s">
        <v>57</v>
      </c>
      <c r="EF34" s="91">
        <v>1</v>
      </c>
      <c r="EG34" s="100" t="s">
        <v>57</v>
      </c>
      <c r="EH34" s="100" t="s">
        <v>57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91">
        <v>1</v>
      </c>
      <c r="EO34" s="92">
        <v>0</v>
      </c>
      <c r="EP34" s="91">
        <v>1</v>
      </c>
      <c r="EQ34" s="92">
        <v>0</v>
      </c>
      <c r="ER34" s="91">
        <v>1</v>
      </c>
      <c r="ES34" s="91">
        <v>1</v>
      </c>
      <c r="ET34" s="91">
        <v>1</v>
      </c>
      <c r="EU34" s="91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94">
        <f t="shared" si="0"/>
        <v>86</v>
      </c>
      <c r="FD34" s="212">
        <f t="shared" si="1"/>
        <v>0.86</v>
      </c>
      <c r="FE34" s="101">
        <f t="shared" si="3"/>
        <v>13</v>
      </c>
      <c r="FF34" s="95"/>
      <c r="FG34" s="7">
        <v>1</v>
      </c>
      <c r="FH34" s="102">
        <v>2118761.6072388901</v>
      </c>
      <c r="FI34" s="97">
        <v>9630940655</v>
      </c>
      <c r="FJ34" s="97">
        <v>177739567</v>
      </c>
      <c r="FK34" s="124">
        <v>2420.4575052866562</v>
      </c>
      <c r="FL34" s="97">
        <v>4886949676</v>
      </c>
      <c r="FM34" s="97">
        <v>30424931156</v>
      </c>
      <c r="FN34" s="134"/>
      <c r="FO34" s="134"/>
      <c r="FP34" s="179"/>
    </row>
    <row r="35" spans="1:172" s="133" customFormat="1">
      <c r="A35" s="135" t="s">
        <v>188</v>
      </c>
      <c r="B35" s="129" t="s">
        <v>33</v>
      </c>
      <c r="C35" s="91">
        <v>1</v>
      </c>
      <c r="D35" s="91">
        <v>1</v>
      </c>
      <c r="E35" s="98">
        <v>25913841581</v>
      </c>
      <c r="F35" s="98">
        <v>25913841581</v>
      </c>
      <c r="G35" s="85">
        <f t="shared" si="2"/>
        <v>0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100" t="s">
        <v>57</v>
      </c>
      <c r="P35" s="86">
        <v>1</v>
      </c>
      <c r="Q35" s="86">
        <v>1</v>
      </c>
      <c r="R35" s="86">
        <v>1</v>
      </c>
      <c r="S35" s="86">
        <v>1</v>
      </c>
      <c r="T35" s="86">
        <v>1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91">
        <v>1</v>
      </c>
      <c r="AD35" s="91">
        <v>1</v>
      </c>
      <c r="AE35" s="119">
        <v>1</v>
      </c>
      <c r="AF35" s="91">
        <v>1</v>
      </c>
      <c r="AG35" s="91">
        <v>1</v>
      </c>
      <c r="AH35" s="92">
        <v>0</v>
      </c>
      <c r="AI35" s="91">
        <v>1</v>
      </c>
      <c r="AJ35" s="91">
        <v>1</v>
      </c>
      <c r="AK35" s="91">
        <v>1</v>
      </c>
      <c r="AL35" s="91">
        <v>1</v>
      </c>
      <c r="AM35" s="92">
        <v>0</v>
      </c>
      <c r="AN35" s="91">
        <v>1</v>
      </c>
      <c r="AO35" s="91">
        <v>1</v>
      </c>
      <c r="AP35" s="92">
        <v>0</v>
      </c>
      <c r="AQ35" s="99">
        <v>0</v>
      </c>
      <c r="AR35" s="100" t="s">
        <v>57</v>
      </c>
      <c r="AS35" s="100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92">
        <v>0</v>
      </c>
      <c r="BG35" s="91">
        <v>1</v>
      </c>
      <c r="BH35" s="92">
        <v>0</v>
      </c>
      <c r="BI35" s="92">
        <v>0</v>
      </c>
      <c r="BJ35" s="92">
        <v>0</v>
      </c>
      <c r="BK35" s="92">
        <v>0</v>
      </c>
      <c r="BL35" s="100" t="s">
        <v>57</v>
      </c>
      <c r="BM35" s="100" t="s">
        <v>57</v>
      </c>
      <c r="BN35" s="92">
        <v>0</v>
      </c>
      <c r="BO35" s="91">
        <v>1</v>
      </c>
      <c r="BP35" s="91">
        <v>1</v>
      </c>
      <c r="BQ35" s="91">
        <v>1</v>
      </c>
      <c r="BR35" s="91">
        <v>1</v>
      </c>
      <c r="BS35" s="91">
        <v>1</v>
      </c>
      <c r="BT35" s="92">
        <v>0</v>
      </c>
      <c r="BU35" s="91">
        <v>1</v>
      </c>
      <c r="BV35" s="91">
        <v>1</v>
      </c>
      <c r="BW35" s="91">
        <v>1</v>
      </c>
      <c r="BX35" s="91">
        <v>1</v>
      </c>
      <c r="BY35" s="91">
        <v>1</v>
      </c>
      <c r="BZ35" s="91">
        <v>1</v>
      </c>
      <c r="CA35" s="91">
        <v>1</v>
      </c>
      <c r="CB35" s="185" t="s">
        <v>57</v>
      </c>
      <c r="CC35" s="91">
        <v>1</v>
      </c>
      <c r="CD35" s="92">
        <v>0</v>
      </c>
      <c r="CE35" s="92">
        <v>0</v>
      </c>
      <c r="CF35" s="92">
        <v>0</v>
      </c>
      <c r="CG35" s="92">
        <v>0</v>
      </c>
      <c r="CH35" s="92">
        <v>0</v>
      </c>
      <c r="CI35" s="92">
        <v>0</v>
      </c>
      <c r="CJ35" s="100" t="s">
        <v>57</v>
      </c>
      <c r="CK35" s="92">
        <v>0</v>
      </c>
      <c r="CL35" s="92">
        <v>0</v>
      </c>
      <c r="CM35" s="92">
        <v>0</v>
      </c>
      <c r="CN35" s="92">
        <v>0</v>
      </c>
      <c r="CO35" s="100" t="s">
        <v>57</v>
      </c>
      <c r="CP35" s="100" t="s">
        <v>57</v>
      </c>
      <c r="CQ35" s="92">
        <v>0</v>
      </c>
      <c r="CR35" s="92">
        <v>0</v>
      </c>
      <c r="CS35" s="92">
        <v>0</v>
      </c>
      <c r="CT35" s="91">
        <v>1</v>
      </c>
      <c r="CU35" s="92">
        <v>0</v>
      </c>
      <c r="CV35" s="92">
        <v>0</v>
      </c>
      <c r="CW35" s="92">
        <v>0</v>
      </c>
      <c r="CX35" s="92">
        <v>0</v>
      </c>
      <c r="CY35" s="92">
        <v>0</v>
      </c>
      <c r="CZ35" s="92">
        <v>0</v>
      </c>
      <c r="DA35" s="92">
        <v>0</v>
      </c>
      <c r="DB35" s="91">
        <v>1</v>
      </c>
      <c r="DC35" s="100" t="s">
        <v>57</v>
      </c>
      <c r="DD35" s="185" t="s">
        <v>57</v>
      </c>
      <c r="DE35" s="100" t="s">
        <v>57</v>
      </c>
      <c r="DF35" s="91">
        <v>1</v>
      </c>
      <c r="DG35" s="100" t="s">
        <v>57</v>
      </c>
      <c r="DH35" s="91">
        <v>1</v>
      </c>
      <c r="DI35" s="100" t="s">
        <v>57</v>
      </c>
      <c r="DJ35" s="91">
        <v>1</v>
      </c>
      <c r="DK35" s="92">
        <v>0</v>
      </c>
      <c r="DL35" s="91">
        <v>1</v>
      </c>
      <c r="DM35" s="86">
        <v>1</v>
      </c>
      <c r="DN35" s="92">
        <v>0</v>
      </c>
      <c r="DO35" s="100" t="s">
        <v>57</v>
      </c>
      <c r="DP35" s="99">
        <v>0</v>
      </c>
      <c r="DQ35" s="86">
        <v>1</v>
      </c>
      <c r="DR35" s="86">
        <v>1</v>
      </c>
      <c r="DS35" s="92">
        <v>0</v>
      </c>
      <c r="DT35" s="92">
        <v>0</v>
      </c>
      <c r="DU35" s="92">
        <v>0</v>
      </c>
      <c r="DV35" s="91">
        <v>1</v>
      </c>
      <c r="DW35" s="91">
        <v>1</v>
      </c>
      <c r="DX35" s="91">
        <v>1</v>
      </c>
      <c r="DY35" s="92">
        <v>0</v>
      </c>
      <c r="DZ35" s="92">
        <v>0</v>
      </c>
      <c r="EA35" s="92">
        <v>0</v>
      </c>
      <c r="EB35" s="100" t="s">
        <v>57</v>
      </c>
      <c r="EC35" s="92">
        <v>0</v>
      </c>
      <c r="ED35" s="91">
        <v>1</v>
      </c>
      <c r="EE35" s="100" t="s">
        <v>57</v>
      </c>
      <c r="EF35" s="92">
        <v>0</v>
      </c>
      <c r="EG35" s="100" t="s">
        <v>57</v>
      </c>
      <c r="EH35" s="100" t="s">
        <v>57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99">
        <v>0</v>
      </c>
      <c r="EO35" s="92">
        <v>0</v>
      </c>
      <c r="EP35" s="91">
        <v>1</v>
      </c>
      <c r="EQ35" s="91">
        <v>1</v>
      </c>
      <c r="ER35" s="91">
        <v>1</v>
      </c>
      <c r="ES35" s="93">
        <v>1</v>
      </c>
      <c r="ET35" s="86">
        <v>1</v>
      </c>
      <c r="EU35" s="91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94">
        <f t="shared" si="0"/>
        <v>56</v>
      </c>
      <c r="FD35" s="212">
        <f t="shared" si="1"/>
        <v>0.56000000000000005</v>
      </c>
      <c r="FE35" s="101">
        <f t="shared" si="3"/>
        <v>30</v>
      </c>
      <c r="FF35" s="95"/>
      <c r="FG35" s="9">
        <v>0</v>
      </c>
      <c r="FH35" s="102">
        <v>1576067.88199764</v>
      </c>
      <c r="FI35" s="97">
        <v>10064850815</v>
      </c>
      <c r="FJ35" s="97">
        <v>714585855</v>
      </c>
      <c r="FK35" s="124">
        <v>7841.9900809376568</v>
      </c>
      <c r="FL35" s="97">
        <v>1503661861</v>
      </c>
      <c r="FM35" s="97">
        <v>21935012229</v>
      </c>
      <c r="FN35" s="134"/>
      <c r="FO35" s="134"/>
      <c r="FP35" s="179"/>
    </row>
    <row r="36" spans="1:172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122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122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G36" s="31"/>
      <c r="FH36" s="31"/>
      <c r="FI36" s="73"/>
      <c r="FJ36" s="73"/>
      <c r="FK36" s="73"/>
      <c r="FL36" s="31"/>
      <c r="FM36" s="31"/>
      <c r="FN36" s="31"/>
    </row>
    <row r="37" spans="1:172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G37" s="31"/>
      <c r="FH37" s="31"/>
      <c r="FI37" s="73"/>
      <c r="FJ37" s="73"/>
      <c r="FK37" s="73"/>
      <c r="FL37" s="31"/>
      <c r="FM37" s="31"/>
      <c r="FN37" s="31"/>
    </row>
    <row r="38" spans="1:172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G38" s="31"/>
      <c r="FH38" s="31"/>
      <c r="FI38" s="73"/>
      <c r="FJ38" s="73"/>
      <c r="FK38" s="73"/>
      <c r="FL38" s="31"/>
      <c r="FM38" s="31"/>
      <c r="FN38" s="31"/>
    </row>
    <row r="39" spans="1:172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2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2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2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AG1:BE1"/>
    <mergeCell ref="CQ1:DD1"/>
    <mergeCell ref="DJ1:EM1"/>
    <mergeCell ref="FG1:FM1"/>
    <mergeCell ref="A1:A3"/>
    <mergeCell ref="B1:B3"/>
    <mergeCell ref="CE1:CP1"/>
    <mergeCell ref="DE1:DI1"/>
    <mergeCell ref="BF1:BN1"/>
    <mergeCell ref="CC1:CD1"/>
    <mergeCell ref="FC1:FE1"/>
    <mergeCell ref="EN1:FB1"/>
    <mergeCell ref="BO1:CB1"/>
    <mergeCell ref="H1:AF1"/>
  </mergeCells>
  <conditionalFormatting sqref="EV14:FB14 EV32:FB32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V18:FB18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CB14 CB32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CB18">
    <cfRule type="colorScale" priority="35">
      <colorScale>
        <cfvo type="num" val="0"/>
        <cfvo type="num" val="1"/>
        <color rgb="FFFFFF00"/>
        <color rgb="FF00B050"/>
      </colorScale>
    </cfRule>
  </conditionalFormatting>
  <conditionalFormatting sqref="DD14 DD32">
    <cfRule type="colorScale" priority="34">
      <colorScale>
        <cfvo type="num" val="0"/>
        <cfvo type="num" val="1"/>
        <color rgb="FFFFFF00"/>
        <color rgb="FF00B050"/>
      </colorScale>
    </cfRule>
  </conditionalFormatting>
  <conditionalFormatting sqref="DD18">
    <cfRule type="colorScale" priority="33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39" priority="20" operator="equal">
      <formula>"Ley de Ing."</formula>
    </cfRule>
  </conditionalFormatting>
  <conditionalFormatting sqref="V18">
    <cfRule type="cellIs" dxfId="38" priority="19" operator="equal">
      <formula>"Ley de Ing."</formula>
    </cfRule>
  </conditionalFormatting>
  <conditionalFormatting sqref="W18">
    <cfRule type="cellIs" dxfId="37" priority="18" operator="equal">
      <formula>"Ley de Ing."</formula>
    </cfRule>
  </conditionalFormatting>
  <conditionalFormatting sqref="X18">
    <cfRule type="cellIs" dxfId="36" priority="17" operator="equal">
      <formula>"Ley de Ing."</formula>
    </cfRule>
  </conditionalFormatting>
  <conditionalFormatting sqref="Y18">
    <cfRule type="cellIs" dxfId="35" priority="16" operator="equal">
      <formula>"Ley de Ing."</formula>
    </cfRule>
  </conditionalFormatting>
  <conditionalFormatting sqref="Z18">
    <cfRule type="cellIs" dxfId="34" priority="15" operator="equal">
      <formula>"Ley de Ing."</formula>
    </cfRule>
  </conditionalFormatting>
  <conditionalFormatting sqref="AA18">
    <cfRule type="cellIs" dxfId="33" priority="14" operator="equal">
      <formula>"Ley de Ing."</formula>
    </cfRule>
  </conditionalFormatting>
  <conditionalFormatting sqref="AB18">
    <cfRule type="cellIs" dxfId="32" priority="13" operator="equal">
      <formula>"Ley de Ing."</formula>
    </cfRule>
  </conditionalFormatting>
  <conditionalFormatting sqref="AT18">
    <cfRule type="cellIs" dxfId="31" priority="12" operator="equal">
      <formula>"Ley de Ing."</formula>
    </cfRule>
  </conditionalFormatting>
  <conditionalFormatting sqref="AU18">
    <cfRule type="cellIs" dxfId="30" priority="11" operator="equal">
      <formula>"Ley de Ing."</formula>
    </cfRule>
  </conditionalFormatting>
  <conditionalFormatting sqref="AV18">
    <cfRule type="cellIs" dxfId="29" priority="10" operator="equal">
      <formula>"Ley de Ing."</formula>
    </cfRule>
  </conditionalFormatting>
  <conditionalFormatting sqref="AW18">
    <cfRule type="cellIs" dxfId="28" priority="9" operator="equal">
      <formula>"Ley de Ing."</formula>
    </cfRule>
  </conditionalFormatting>
  <conditionalFormatting sqref="AX18">
    <cfRule type="cellIs" dxfId="27" priority="8" operator="equal">
      <formula>"Ley de Ing."</formula>
    </cfRule>
  </conditionalFormatting>
  <conditionalFormatting sqref="AY18">
    <cfRule type="cellIs" dxfId="26" priority="7" operator="equal">
      <formula>"Ley de Ing."</formula>
    </cfRule>
  </conditionalFormatting>
  <conditionalFormatting sqref="AZ18">
    <cfRule type="cellIs" dxfId="25" priority="6" operator="equal">
      <formula>"Ley de Ing."</formula>
    </cfRule>
  </conditionalFormatting>
  <conditionalFormatting sqref="BA18">
    <cfRule type="cellIs" dxfId="24" priority="5" operator="equal">
      <formula>"Ley de Ing."</formula>
    </cfRule>
  </conditionalFormatting>
  <conditionalFormatting sqref="BB18">
    <cfRule type="cellIs" dxfId="23" priority="4" operator="equal">
      <formula>"Ley de Ing."</formula>
    </cfRule>
  </conditionalFormatting>
  <conditionalFormatting sqref="BC18">
    <cfRule type="cellIs" dxfId="22" priority="3" operator="equal">
      <formula>"Ley de Ing."</formula>
    </cfRule>
  </conditionalFormatting>
  <conditionalFormatting sqref="BD18">
    <cfRule type="cellIs" dxfId="21" priority="2" operator="equal">
      <formula>"Ley de Ing."</formula>
    </cfRule>
  </conditionalFormatting>
  <conditionalFormatting sqref="BE18">
    <cfRule type="cellIs" dxfId="20" priority="1" operator="equal">
      <formula>"Ley de Ing."</formula>
    </cfRule>
  </conditionalFormatting>
  <pageMargins left="0.7" right="0.7" top="0.75" bottom="0.75" header="0.3" footer="0.3"/>
  <ignoredErrors>
    <ignoredError sqref="A4:A35" numberStoredAsText="1"/>
    <ignoredError sqref="FD12 FD32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FO4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5"/>
  <cols>
    <col min="1" max="2" width="17.7109375" style="120" customWidth="1"/>
    <col min="3" max="4" width="11.7109375" style="120" customWidth="1"/>
    <col min="5" max="7" width="20.7109375" style="120" customWidth="1"/>
    <col min="8" max="20" width="30.7109375" style="120" customWidth="1"/>
    <col min="21" max="32" width="30.7109375" style="157" customWidth="1"/>
    <col min="33" max="45" width="30.7109375" style="120" customWidth="1"/>
    <col min="46" max="57" width="30.7109375" style="157" customWidth="1"/>
    <col min="58" max="79" width="30.7109375" style="120" customWidth="1"/>
    <col min="80" max="80" width="30.7109375" style="156" customWidth="1"/>
    <col min="81" max="107" width="30.7109375" style="120" customWidth="1"/>
    <col min="108" max="108" width="30.7109375" style="156" customWidth="1"/>
    <col min="109" max="138" width="30.7109375" style="120" customWidth="1"/>
    <col min="139" max="143" width="30.7109375" style="156" customWidth="1"/>
    <col min="144" max="151" width="30.7109375" style="120" customWidth="1"/>
    <col min="152" max="158" width="30.7109375" style="156" customWidth="1"/>
    <col min="159" max="160" width="11.7109375" style="120" customWidth="1"/>
    <col min="161" max="161" width="11.7109375" style="126" customWidth="1"/>
    <col min="162" max="162" width="11.7109375" style="120" customWidth="1"/>
    <col min="163" max="163" width="15.85546875" style="120" bestFit="1" customWidth="1"/>
    <col min="164" max="164" width="11" style="120" bestFit="1" customWidth="1"/>
    <col min="165" max="165" width="17.5703125" style="120" bestFit="1" customWidth="1"/>
    <col min="166" max="166" width="15.28515625" style="120" bestFit="1" customWidth="1"/>
    <col min="167" max="167" width="72.140625" style="120" customWidth="1"/>
    <col min="168" max="168" width="16.5703125" style="120" bestFit="1" customWidth="1"/>
    <col min="169" max="169" width="17.7109375" style="120" bestFit="1" customWidth="1"/>
    <col min="170" max="170" width="14.7109375" style="120" customWidth="1"/>
    <col min="171" max="171" width="10.7109375" style="120" customWidth="1"/>
  </cols>
  <sheetData>
    <row r="1" spans="1:171" s="133" customFormat="1" ht="15.75" customHeight="1" thickBot="1">
      <c r="A1" s="354" t="s">
        <v>56</v>
      </c>
      <c r="B1" s="354" t="s">
        <v>0</v>
      </c>
      <c r="C1" s="71"/>
      <c r="D1" s="71"/>
      <c r="E1" s="71"/>
      <c r="F1" s="71"/>
      <c r="G1" s="216"/>
      <c r="H1" s="350" t="s">
        <v>265</v>
      </c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2"/>
      <c r="AG1" s="347" t="s">
        <v>349</v>
      </c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9"/>
      <c r="BF1" s="350" t="s">
        <v>413</v>
      </c>
      <c r="BG1" s="360"/>
      <c r="BH1" s="360"/>
      <c r="BI1" s="360"/>
      <c r="BJ1" s="360"/>
      <c r="BK1" s="360"/>
      <c r="BL1" s="360"/>
      <c r="BM1" s="360"/>
      <c r="BN1" s="361"/>
      <c r="BO1" s="347" t="s">
        <v>414</v>
      </c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9"/>
      <c r="CC1" s="350" t="s">
        <v>415</v>
      </c>
      <c r="CD1" s="361"/>
      <c r="CE1" s="357" t="s">
        <v>416</v>
      </c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9"/>
      <c r="CQ1" s="350" t="s">
        <v>417</v>
      </c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2"/>
      <c r="DE1" s="357" t="s">
        <v>418</v>
      </c>
      <c r="DF1" s="358"/>
      <c r="DG1" s="358"/>
      <c r="DH1" s="358"/>
      <c r="DI1" s="359"/>
      <c r="DJ1" s="350" t="s">
        <v>419</v>
      </c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2"/>
      <c r="EN1" s="347" t="s">
        <v>420</v>
      </c>
      <c r="EO1" s="348"/>
      <c r="EP1" s="348"/>
      <c r="EQ1" s="348"/>
      <c r="ER1" s="348"/>
      <c r="ES1" s="348"/>
      <c r="ET1" s="348"/>
      <c r="EU1" s="348"/>
      <c r="EV1" s="348"/>
      <c r="EW1" s="348"/>
      <c r="EX1" s="348"/>
      <c r="EY1" s="348"/>
      <c r="EZ1" s="348"/>
      <c r="FA1" s="348"/>
      <c r="FB1" s="349"/>
      <c r="FC1" s="339" t="s">
        <v>310</v>
      </c>
      <c r="FD1" s="340"/>
      <c r="FE1" s="341"/>
      <c r="FF1" s="179"/>
      <c r="FG1" s="353" t="s">
        <v>397</v>
      </c>
      <c r="FH1" s="353"/>
      <c r="FI1" s="353"/>
      <c r="FJ1" s="353"/>
      <c r="FK1" s="353"/>
      <c r="FL1" s="353"/>
      <c r="FM1" s="353"/>
      <c r="FN1" s="134"/>
      <c r="FO1" s="179"/>
    </row>
    <row r="2" spans="1:171" s="133" customFormat="1" ht="85.15" customHeight="1" thickBot="1">
      <c r="A2" s="355"/>
      <c r="B2" s="355"/>
      <c r="C2" s="71" t="s">
        <v>1</v>
      </c>
      <c r="D2" s="71" t="s">
        <v>2</v>
      </c>
      <c r="E2" s="71" t="s">
        <v>34</v>
      </c>
      <c r="F2" s="71" t="s">
        <v>35</v>
      </c>
      <c r="G2" s="216" t="s">
        <v>263</v>
      </c>
      <c r="H2" s="238" t="s">
        <v>293</v>
      </c>
      <c r="I2" s="161" t="s">
        <v>198</v>
      </c>
      <c r="J2" s="161" t="s">
        <v>199</v>
      </c>
      <c r="K2" s="161" t="s">
        <v>200</v>
      </c>
      <c r="L2" s="161" t="s">
        <v>201</v>
      </c>
      <c r="M2" s="161" t="s">
        <v>202</v>
      </c>
      <c r="N2" s="161" t="s">
        <v>203</v>
      </c>
      <c r="O2" s="161" t="s">
        <v>149</v>
      </c>
      <c r="P2" s="161" t="s">
        <v>266</v>
      </c>
      <c r="Q2" s="161" t="s">
        <v>267</v>
      </c>
      <c r="R2" s="161" t="s">
        <v>268</v>
      </c>
      <c r="S2" s="161" t="s">
        <v>269</v>
      </c>
      <c r="T2" s="161" t="s">
        <v>270</v>
      </c>
      <c r="U2" s="161" t="s">
        <v>320</v>
      </c>
      <c r="V2" s="161" t="s">
        <v>322</v>
      </c>
      <c r="W2" s="161" t="s">
        <v>326</v>
      </c>
      <c r="X2" s="161" t="s">
        <v>351</v>
      </c>
      <c r="Y2" s="161" t="s">
        <v>327</v>
      </c>
      <c r="Z2" s="161" t="s">
        <v>328</v>
      </c>
      <c r="AA2" s="161" t="s">
        <v>332</v>
      </c>
      <c r="AB2" s="161" t="s">
        <v>333</v>
      </c>
      <c r="AC2" s="162" t="s">
        <v>37</v>
      </c>
      <c r="AD2" s="162" t="s">
        <v>38</v>
      </c>
      <c r="AE2" s="162" t="s">
        <v>39</v>
      </c>
      <c r="AF2" s="239" t="s">
        <v>40</v>
      </c>
      <c r="AG2" s="225" t="s">
        <v>295</v>
      </c>
      <c r="AH2" s="163" t="s">
        <v>296</v>
      </c>
      <c r="AI2" s="163" t="s">
        <v>297</v>
      </c>
      <c r="AJ2" s="163" t="s">
        <v>298</v>
      </c>
      <c r="AK2" s="163" t="s">
        <v>299</v>
      </c>
      <c r="AL2" s="163" t="s">
        <v>300</v>
      </c>
      <c r="AM2" s="163" t="s">
        <v>301</v>
      </c>
      <c r="AN2" s="163" t="s">
        <v>302</v>
      </c>
      <c r="AO2" s="163" t="s">
        <v>303</v>
      </c>
      <c r="AP2" s="163" t="s">
        <v>304</v>
      </c>
      <c r="AQ2" s="163" t="s">
        <v>305</v>
      </c>
      <c r="AR2" s="163" t="s">
        <v>144</v>
      </c>
      <c r="AS2" s="163" t="s">
        <v>399</v>
      </c>
      <c r="AT2" s="223" t="s">
        <v>338</v>
      </c>
      <c r="AU2" s="163" t="s">
        <v>339</v>
      </c>
      <c r="AV2" s="163" t="s">
        <v>340</v>
      </c>
      <c r="AW2" s="163" t="s">
        <v>341</v>
      </c>
      <c r="AX2" s="163" t="s">
        <v>342</v>
      </c>
      <c r="AY2" s="163" t="s">
        <v>343</v>
      </c>
      <c r="AZ2" s="163" t="s">
        <v>354</v>
      </c>
      <c r="BA2" s="163" t="s">
        <v>346</v>
      </c>
      <c r="BB2" s="163" t="s">
        <v>347</v>
      </c>
      <c r="BC2" s="163" t="s">
        <v>348</v>
      </c>
      <c r="BD2" s="163" t="s">
        <v>344</v>
      </c>
      <c r="BE2" s="224" t="s">
        <v>345</v>
      </c>
      <c r="BF2" s="161" t="s">
        <v>204</v>
      </c>
      <c r="BG2" s="161" t="s">
        <v>205</v>
      </c>
      <c r="BH2" s="161" t="s">
        <v>206</v>
      </c>
      <c r="BI2" s="161" t="s">
        <v>207</v>
      </c>
      <c r="BJ2" s="161" t="s">
        <v>208</v>
      </c>
      <c r="BK2" s="161" t="s">
        <v>209</v>
      </c>
      <c r="BL2" s="161" t="s">
        <v>147</v>
      </c>
      <c r="BM2" s="161" t="s">
        <v>148</v>
      </c>
      <c r="BN2" s="161" t="s">
        <v>210</v>
      </c>
      <c r="BO2" s="163" t="s">
        <v>211</v>
      </c>
      <c r="BP2" s="163" t="s">
        <v>212</v>
      </c>
      <c r="BQ2" s="163" t="s">
        <v>355</v>
      </c>
      <c r="BR2" s="163" t="s">
        <v>356</v>
      </c>
      <c r="BS2" s="163" t="s">
        <v>213</v>
      </c>
      <c r="BT2" s="163" t="s">
        <v>214</v>
      </c>
      <c r="BU2" s="163" t="s">
        <v>215</v>
      </c>
      <c r="BV2" s="163" t="s">
        <v>216</v>
      </c>
      <c r="BW2" s="163" t="s">
        <v>217</v>
      </c>
      <c r="BX2" s="163" t="s">
        <v>218</v>
      </c>
      <c r="BY2" s="163" t="s">
        <v>219</v>
      </c>
      <c r="BZ2" s="163" t="s">
        <v>220</v>
      </c>
      <c r="CA2" s="163" t="s">
        <v>221</v>
      </c>
      <c r="CB2" s="163" t="s">
        <v>357</v>
      </c>
      <c r="CC2" s="161" t="s">
        <v>222</v>
      </c>
      <c r="CD2" s="161" t="s">
        <v>294</v>
      </c>
      <c r="CE2" s="163" t="s">
        <v>277</v>
      </c>
      <c r="CF2" s="163" t="s">
        <v>278</v>
      </c>
      <c r="CG2" s="163" t="s">
        <v>279</v>
      </c>
      <c r="CH2" s="163" t="s">
        <v>280</v>
      </c>
      <c r="CI2" s="163" t="s">
        <v>281</v>
      </c>
      <c r="CJ2" s="163" t="s">
        <v>41</v>
      </c>
      <c r="CK2" s="163" t="s">
        <v>42</v>
      </c>
      <c r="CL2" s="163" t="s">
        <v>223</v>
      </c>
      <c r="CM2" s="163" t="s">
        <v>43</v>
      </c>
      <c r="CN2" s="163" t="s">
        <v>224</v>
      </c>
      <c r="CO2" s="163" t="s">
        <v>151</v>
      </c>
      <c r="CP2" s="163" t="s">
        <v>154</v>
      </c>
      <c r="CQ2" s="161" t="s">
        <v>282</v>
      </c>
      <c r="CR2" s="161" t="s">
        <v>225</v>
      </c>
      <c r="CS2" s="161" t="s">
        <v>308</v>
      </c>
      <c r="CT2" s="161" t="s">
        <v>283</v>
      </c>
      <c r="CU2" s="161" t="s">
        <v>284</v>
      </c>
      <c r="CV2" s="161" t="s">
        <v>285</v>
      </c>
      <c r="CW2" s="161" t="s">
        <v>306</v>
      </c>
      <c r="CX2" s="161" t="s">
        <v>286</v>
      </c>
      <c r="CY2" s="161" t="s">
        <v>287</v>
      </c>
      <c r="CZ2" s="161" t="s">
        <v>288</v>
      </c>
      <c r="DA2" s="161" t="s">
        <v>289</v>
      </c>
      <c r="DB2" s="161" t="s">
        <v>290</v>
      </c>
      <c r="DC2" s="161" t="s">
        <v>152</v>
      </c>
      <c r="DD2" s="161" t="s">
        <v>352</v>
      </c>
      <c r="DE2" s="163" t="s">
        <v>44</v>
      </c>
      <c r="DF2" s="163" t="s">
        <v>291</v>
      </c>
      <c r="DG2" s="163" t="s">
        <v>45</v>
      </c>
      <c r="DH2" s="163" t="s">
        <v>226</v>
      </c>
      <c r="DI2" s="163" t="s">
        <v>46</v>
      </c>
      <c r="DJ2" s="161" t="s">
        <v>227</v>
      </c>
      <c r="DK2" s="161" t="s">
        <v>228</v>
      </c>
      <c r="DL2" s="161" t="s">
        <v>229</v>
      </c>
      <c r="DM2" s="161" t="s">
        <v>230</v>
      </c>
      <c r="DN2" s="161" t="s">
        <v>231</v>
      </c>
      <c r="DO2" s="161" t="s">
        <v>232</v>
      </c>
      <c r="DP2" s="161" t="s">
        <v>233</v>
      </c>
      <c r="DQ2" s="161" t="s">
        <v>234</v>
      </c>
      <c r="DR2" s="161" t="s">
        <v>292</v>
      </c>
      <c r="DS2" s="161" t="s">
        <v>235</v>
      </c>
      <c r="DT2" s="161" t="s">
        <v>236</v>
      </c>
      <c r="DU2" s="161" t="s">
        <v>271</v>
      </c>
      <c r="DV2" s="161" t="s">
        <v>237</v>
      </c>
      <c r="DW2" s="161" t="s">
        <v>272</v>
      </c>
      <c r="DX2" s="161" t="s">
        <v>359</v>
      </c>
      <c r="DY2" s="161" t="s">
        <v>273</v>
      </c>
      <c r="DZ2" s="161" t="s">
        <v>238</v>
      </c>
      <c r="EA2" s="161" t="s">
        <v>239</v>
      </c>
      <c r="EB2" s="161" t="s">
        <v>47</v>
      </c>
      <c r="EC2" s="161" t="s">
        <v>240</v>
      </c>
      <c r="ED2" s="161" t="s">
        <v>241</v>
      </c>
      <c r="EE2" s="161" t="s">
        <v>48</v>
      </c>
      <c r="EF2" s="161" t="s">
        <v>378</v>
      </c>
      <c r="EG2" s="161" t="s">
        <v>275</v>
      </c>
      <c r="EH2" s="161" t="s">
        <v>307</v>
      </c>
      <c r="EI2" s="161" t="s">
        <v>360</v>
      </c>
      <c r="EJ2" s="161" t="s">
        <v>361</v>
      </c>
      <c r="EK2" s="161" t="s">
        <v>362</v>
      </c>
      <c r="EL2" s="161" t="s">
        <v>379</v>
      </c>
      <c r="EM2" s="161" t="s">
        <v>377</v>
      </c>
      <c r="EN2" s="163" t="s">
        <v>49</v>
      </c>
      <c r="EO2" s="163" t="s">
        <v>50</v>
      </c>
      <c r="EP2" s="163" t="s">
        <v>51</v>
      </c>
      <c r="EQ2" s="163" t="s">
        <v>242</v>
      </c>
      <c r="ER2" s="163" t="s">
        <v>52</v>
      </c>
      <c r="ES2" s="163" t="s">
        <v>53</v>
      </c>
      <c r="ET2" s="170" t="s">
        <v>54</v>
      </c>
      <c r="EU2" s="233" t="s">
        <v>55</v>
      </c>
      <c r="EV2" s="233" t="s">
        <v>363</v>
      </c>
      <c r="EW2" s="233" t="s">
        <v>364</v>
      </c>
      <c r="EX2" s="233" t="s">
        <v>365</v>
      </c>
      <c r="EY2" s="233" t="s">
        <v>366</v>
      </c>
      <c r="EZ2" s="233" t="s">
        <v>367</v>
      </c>
      <c r="FA2" s="233" t="s">
        <v>368</v>
      </c>
      <c r="FB2" s="233" t="s">
        <v>369</v>
      </c>
      <c r="FC2" s="236" t="s">
        <v>189</v>
      </c>
      <c r="FD2" s="236" t="s">
        <v>190</v>
      </c>
      <c r="FE2" s="236" t="s">
        <v>311</v>
      </c>
      <c r="FF2" s="72"/>
      <c r="FG2" s="60" t="s">
        <v>192</v>
      </c>
      <c r="FH2" s="60" t="s">
        <v>191</v>
      </c>
      <c r="FI2" s="60" t="s">
        <v>196</v>
      </c>
      <c r="FJ2" s="60" t="s">
        <v>195</v>
      </c>
      <c r="FK2" s="25" t="s">
        <v>427</v>
      </c>
      <c r="FL2" s="60" t="s">
        <v>194</v>
      </c>
      <c r="FM2" s="60" t="s">
        <v>193</v>
      </c>
      <c r="FN2" s="72"/>
      <c r="FO2" s="72"/>
    </row>
    <row r="3" spans="1:171" s="133" customFormat="1" ht="15.75" thickBot="1">
      <c r="A3" s="356"/>
      <c r="B3" s="356"/>
      <c r="C3" s="71" t="s">
        <v>250</v>
      </c>
      <c r="D3" s="71" t="s">
        <v>251</v>
      </c>
      <c r="E3" s="71" t="s">
        <v>252</v>
      </c>
      <c r="F3" s="71" t="s">
        <v>253</v>
      </c>
      <c r="G3" s="216" t="s">
        <v>254</v>
      </c>
      <c r="H3" s="222" t="s">
        <v>58</v>
      </c>
      <c r="I3" s="172" t="s">
        <v>59</v>
      </c>
      <c r="J3" s="172" t="s">
        <v>60</v>
      </c>
      <c r="K3" s="172" t="s">
        <v>61</v>
      </c>
      <c r="L3" s="172" t="s">
        <v>62</v>
      </c>
      <c r="M3" s="172" t="s">
        <v>63</v>
      </c>
      <c r="N3" s="172" t="s">
        <v>64</v>
      </c>
      <c r="O3" s="172" t="s">
        <v>143</v>
      </c>
      <c r="P3" s="172" t="s">
        <v>243</v>
      </c>
      <c r="Q3" s="172" t="s">
        <v>244</v>
      </c>
      <c r="R3" s="172" t="s">
        <v>245</v>
      </c>
      <c r="S3" s="172" t="s">
        <v>246</v>
      </c>
      <c r="T3" s="172" t="s">
        <v>247</v>
      </c>
      <c r="U3" s="172" t="s">
        <v>319</v>
      </c>
      <c r="V3" s="172" t="s">
        <v>321</v>
      </c>
      <c r="W3" s="172" t="s">
        <v>323</v>
      </c>
      <c r="X3" s="172" t="s">
        <v>324</v>
      </c>
      <c r="Y3" s="172" t="s">
        <v>325</v>
      </c>
      <c r="Z3" s="172" t="s">
        <v>329</v>
      </c>
      <c r="AA3" s="172" t="s">
        <v>330</v>
      </c>
      <c r="AB3" s="172" t="s">
        <v>331</v>
      </c>
      <c r="AC3" s="172" t="s">
        <v>334</v>
      </c>
      <c r="AD3" s="172" t="s">
        <v>335</v>
      </c>
      <c r="AE3" s="172" t="s">
        <v>336</v>
      </c>
      <c r="AF3" s="175" t="s">
        <v>337</v>
      </c>
      <c r="AG3" s="219" t="s">
        <v>350</v>
      </c>
      <c r="AH3" s="219" t="s">
        <v>385</v>
      </c>
      <c r="AI3" s="219" t="s">
        <v>386</v>
      </c>
      <c r="AJ3" s="219" t="s">
        <v>387</v>
      </c>
      <c r="AK3" s="219" t="s">
        <v>388</v>
      </c>
      <c r="AL3" s="219" t="s">
        <v>389</v>
      </c>
      <c r="AM3" s="219" t="s">
        <v>390</v>
      </c>
      <c r="AN3" s="219" t="s">
        <v>391</v>
      </c>
      <c r="AO3" s="219" t="s">
        <v>392</v>
      </c>
      <c r="AP3" s="219" t="s">
        <v>393</v>
      </c>
      <c r="AQ3" s="219" t="s">
        <v>394</v>
      </c>
      <c r="AR3" s="219" t="s">
        <v>395</v>
      </c>
      <c r="AS3" s="219" t="s">
        <v>400</v>
      </c>
      <c r="AT3" s="219" t="s">
        <v>401</v>
      </c>
      <c r="AU3" s="219" t="s">
        <v>402</v>
      </c>
      <c r="AV3" s="219" t="s">
        <v>403</v>
      </c>
      <c r="AW3" s="219" t="s">
        <v>404</v>
      </c>
      <c r="AX3" s="219" t="s">
        <v>405</v>
      </c>
      <c r="AY3" s="219" t="s">
        <v>406</v>
      </c>
      <c r="AZ3" s="219" t="s">
        <v>407</v>
      </c>
      <c r="BA3" s="219" t="s">
        <v>408</v>
      </c>
      <c r="BB3" s="219" t="s">
        <v>409</v>
      </c>
      <c r="BC3" s="219" t="s">
        <v>410</v>
      </c>
      <c r="BD3" s="219" t="s">
        <v>411</v>
      </c>
      <c r="BE3" s="219" t="s">
        <v>412</v>
      </c>
      <c r="BF3" s="159" t="s">
        <v>65</v>
      </c>
      <c r="BG3" s="159" t="s">
        <v>66</v>
      </c>
      <c r="BH3" s="159" t="s">
        <v>67</v>
      </c>
      <c r="BI3" s="159" t="s">
        <v>68</v>
      </c>
      <c r="BJ3" s="159" t="s">
        <v>69</v>
      </c>
      <c r="BK3" s="159" t="s">
        <v>70</v>
      </c>
      <c r="BL3" s="159" t="s">
        <v>145</v>
      </c>
      <c r="BM3" s="159" t="s">
        <v>146</v>
      </c>
      <c r="BN3" s="159" t="s">
        <v>248</v>
      </c>
      <c r="BO3" s="164" t="s">
        <v>71</v>
      </c>
      <c r="BP3" s="164" t="s">
        <v>72</v>
      </c>
      <c r="BQ3" s="164" t="s">
        <v>73</v>
      </c>
      <c r="BR3" s="164" t="s">
        <v>74</v>
      </c>
      <c r="BS3" s="164" t="s">
        <v>75</v>
      </c>
      <c r="BT3" s="164" t="s">
        <v>76</v>
      </c>
      <c r="BU3" s="164" t="s">
        <v>77</v>
      </c>
      <c r="BV3" s="164" t="s">
        <v>78</v>
      </c>
      <c r="BW3" s="164" t="s">
        <v>79</v>
      </c>
      <c r="BX3" s="164" t="s">
        <v>80</v>
      </c>
      <c r="BY3" s="164" t="s">
        <v>81</v>
      </c>
      <c r="BZ3" s="164" t="s">
        <v>82</v>
      </c>
      <c r="CA3" s="164" t="s">
        <v>83</v>
      </c>
      <c r="CB3" s="164" t="s">
        <v>358</v>
      </c>
      <c r="CC3" s="159" t="s">
        <v>84</v>
      </c>
      <c r="CD3" s="159" t="s">
        <v>85</v>
      </c>
      <c r="CE3" s="164" t="s">
        <v>86</v>
      </c>
      <c r="CF3" s="164" t="s">
        <v>87</v>
      </c>
      <c r="CG3" s="164" t="s">
        <v>88</v>
      </c>
      <c r="CH3" s="164" t="s">
        <v>89</v>
      </c>
      <c r="CI3" s="164" t="s">
        <v>90</v>
      </c>
      <c r="CJ3" s="164" t="s">
        <v>91</v>
      </c>
      <c r="CK3" s="164" t="s">
        <v>92</v>
      </c>
      <c r="CL3" s="164" t="s">
        <v>93</v>
      </c>
      <c r="CM3" s="164" t="s">
        <v>94</v>
      </c>
      <c r="CN3" s="164" t="s">
        <v>95</v>
      </c>
      <c r="CO3" s="164" t="s">
        <v>150</v>
      </c>
      <c r="CP3" s="164" t="s">
        <v>155</v>
      </c>
      <c r="CQ3" s="159" t="s">
        <v>96</v>
      </c>
      <c r="CR3" s="159" t="s">
        <v>97</v>
      </c>
      <c r="CS3" s="37" t="s">
        <v>98</v>
      </c>
      <c r="CT3" s="159" t="s">
        <v>99</v>
      </c>
      <c r="CU3" s="159" t="s">
        <v>100</v>
      </c>
      <c r="CV3" s="159" t="s">
        <v>101</v>
      </c>
      <c r="CW3" s="159" t="s">
        <v>102</v>
      </c>
      <c r="CX3" s="159" t="s">
        <v>103</v>
      </c>
      <c r="CY3" s="159" t="s">
        <v>104</v>
      </c>
      <c r="CZ3" s="159" t="s">
        <v>105</v>
      </c>
      <c r="DA3" s="159" t="s">
        <v>106</v>
      </c>
      <c r="DB3" s="159" t="s">
        <v>107</v>
      </c>
      <c r="DC3" s="159" t="s">
        <v>153</v>
      </c>
      <c r="DD3" s="159" t="s">
        <v>353</v>
      </c>
      <c r="DE3" s="164" t="s">
        <v>108</v>
      </c>
      <c r="DF3" s="164" t="s">
        <v>109</v>
      </c>
      <c r="DG3" s="164" t="s">
        <v>110</v>
      </c>
      <c r="DH3" s="164" t="s">
        <v>111</v>
      </c>
      <c r="DI3" s="164" t="s">
        <v>112</v>
      </c>
      <c r="DJ3" s="159" t="s">
        <v>113</v>
      </c>
      <c r="DK3" s="159" t="s">
        <v>114</v>
      </c>
      <c r="DL3" s="159" t="s">
        <v>115</v>
      </c>
      <c r="DM3" s="159" t="s">
        <v>116</v>
      </c>
      <c r="DN3" s="159" t="s">
        <v>117</v>
      </c>
      <c r="DO3" s="159" t="s">
        <v>118</v>
      </c>
      <c r="DP3" s="159" t="s">
        <v>119</v>
      </c>
      <c r="DQ3" s="159" t="s">
        <v>120</v>
      </c>
      <c r="DR3" s="159" t="s">
        <v>121</v>
      </c>
      <c r="DS3" s="159" t="s">
        <v>122</v>
      </c>
      <c r="DT3" s="159" t="s">
        <v>123</v>
      </c>
      <c r="DU3" s="159" t="s">
        <v>124</v>
      </c>
      <c r="DV3" s="159" t="s">
        <v>125</v>
      </c>
      <c r="DW3" s="159" t="s">
        <v>126</v>
      </c>
      <c r="DX3" s="159" t="s">
        <v>127</v>
      </c>
      <c r="DY3" s="159" t="s">
        <v>128</v>
      </c>
      <c r="DZ3" s="159" t="s">
        <v>129</v>
      </c>
      <c r="EA3" s="159" t="s">
        <v>130</v>
      </c>
      <c r="EB3" s="159" t="s">
        <v>131</v>
      </c>
      <c r="EC3" s="159" t="s">
        <v>132</v>
      </c>
      <c r="ED3" s="159" t="s">
        <v>133</v>
      </c>
      <c r="EE3" s="159" t="s">
        <v>134</v>
      </c>
      <c r="EF3" s="159" t="s">
        <v>249</v>
      </c>
      <c r="EG3" s="159" t="s">
        <v>274</v>
      </c>
      <c r="EH3" s="159" t="s">
        <v>276</v>
      </c>
      <c r="EI3" s="159" t="s">
        <v>380</v>
      </c>
      <c r="EJ3" s="159" t="s">
        <v>381</v>
      </c>
      <c r="EK3" s="159" t="s">
        <v>382</v>
      </c>
      <c r="EL3" s="159" t="s">
        <v>383</v>
      </c>
      <c r="EM3" s="159" t="s">
        <v>384</v>
      </c>
      <c r="EN3" s="164" t="s">
        <v>135</v>
      </c>
      <c r="EO3" s="164" t="s">
        <v>136</v>
      </c>
      <c r="EP3" s="164" t="s">
        <v>137</v>
      </c>
      <c r="EQ3" s="164" t="s">
        <v>138</v>
      </c>
      <c r="ER3" s="164" t="s">
        <v>139</v>
      </c>
      <c r="ES3" s="164" t="s">
        <v>140</v>
      </c>
      <c r="ET3" s="164" t="s">
        <v>141</v>
      </c>
      <c r="EU3" s="218" t="s">
        <v>142</v>
      </c>
      <c r="EV3" s="218" t="s">
        <v>370</v>
      </c>
      <c r="EW3" s="218" t="s">
        <v>371</v>
      </c>
      <c r="EX3" s="218" t="s">
        <v>372</v>
      </c>
      <c r="EY3" s="218" t="s">
        <v>373</v>
      </c>
      <c r="EZ3" s="218" t="s">
        <v>374</v>
      </c>
      <c r="FA3" s="218" t="s">
        <v>375</v>
      </c>
      <c r="FB3" s="218" t="s">
        <v>376</v>
      </c>
      <c r="FC3" s="77" t="s">
        <v>312</v>
      </c>
      <c r="FD3" s="77" t="s">
        <v>313</v>
      </c>
      <c r="FE3" s="77" t="s">
        <v>314</v>
      </c>
      <c r="FF3" s="179"/>
      <c r="FG3" s="155" t="s">
        <v>255</v>
      </c>
      <c r="FH3" s="155" t="s">
        <v>256</v>
      </c>
      <c r="FI3" s="155" t="s">
        <v>257</v>
      </c>
      <c r="FJ3" s="155" t="s">
        <v>258</v>
      </c>
      <c r="FK3" s="155" t="s">
        <v>259</v>
      </c>
      <c r="FL3" s="155" t="s">
        <v>260</v>
      </c>
      <c r="FM3" s="155" t="s">
        <v>261</v>
      </c>
      <c r="FN3" s="134"/>
      <c r="FO3" s="179"/>
    </row>
    <row r="4" spans="1:171" s="133" customFormat="1">
      <c r="A4" s="130" t="s">
        <v>157</v>
      </c>
      <c r="B4" s="131" t="s">
        <v>3</v>
      </c>
      <c r="C4" s="14">
        <v>1</v>
      </c>
      <c r="D4" s="14">
        <v>1</v>
      </c>
      <c r="E4" s="128">
        <v>18079091000</v>
      </c>
      <c r="F4" s="128">
        <v>18079091000</v>
      </c>
      <c r="G4" s="97">
        <f>(E4-F4)</f>
        <v>0</v>
      </c>
      <c r="H4" s="220">
        <v>1</v>
      </c>
      <c r="I4" s="220">
        <v>1</v>
      </c>
      <c r="J4" s="221">
        <v>1</v>
      </c>
      <c r="K4" s="220">
        <v>1</v>
      </c>
      <c r="L4" s="220">
        <v>1</v>
      </c>
      <c r="M4" s="221">
        <v>1</v>
      </c>
      <c r="N4" s="221">
        <v>1</v>
      </c>
      <c r="O4" s="185" t="s">
        <v>57</v>
      </c>
      <c r="P4" s="221">
        <v>1</v>
      </c>
      <c r="Q4" s="221">
        <v>1</v>
      </c>
      <c r="R4" s="221">
        <v>1</v>
      </c>
      <c r="S4" s="221">
        <v>1</v>
      </c>
      <c r="T4" s="221">
        <v>1</v>
      </c>
      <c r="U4" s="184" t="s">
        <v>57</v>
      </c>
      <c r="V4" s="184" t="s">
        <v>57</v>
      </c>
      <c r="W4" s="184" t="s">
        <v>57</v>
      </c>
      <c r="X4" s="184" t="s">
        <v>57</v>
      </c>
      <c r="Y4" s="184" t="s">
        <v>57</v>
      </c>
      <c r="Z4" s="184" t="s">
        <v>57</v>
      </c>
      <c r="AA4" s="184" t="s">
        <v>57</v>
      </c>
      <c r="AB4" s="184" t="s">
        <v>57</v>
      </c>
      <c r="AC4" s="221">
        <v>1</v>
      </c>
      <c r="AD4" s="221">
        <v>1</v>
      </c>
      <c r="AE4" s="221">
        <v>1</v>
      </c>
      <c r="AF4" s="221">
        <v>1</v>
      </c>
      <c r="AG4" s="14">
        <v>1</v>
      </c>
      <c r="AH4" s="14">
        <v>1</v>
      </c>
      <c r="AI4" s="14">
        <v>1</v>
      </c>
      <c r="AJ4" s="14">
        <v>1</v>
      </c>
      <c r="AK4" s="14">
        <v>1</v>
      </c>
      <c r="AL4" s="14">
        <v>1</v>
      </c>
      <c r="AM4" s="14">
        <v>1</v>
      </c>
      <c r="AN4" s="14">
        <v>1</v>
      </c>
      <c r="AO4" s="14">
        <v>1</v>
      </c>
      <c r="AP4" s="14">
        <v>1</v>
      </c>
      <c r="AQ4" s="14">
        <v>1</v>
      </c>
      <c r="AR4" s="67" t="s">
        <v>57</v>
      </c>
      <c r="AS4" s="67" t="s">
        <v>57</v>
      </c>
      <c r="AT4" s="184" t="s">
        <v>57</v>
      </c>
      <c r="AU4" s="184" t="s">
        <v>57</v>
      </c>
      <c r="AV4" s="184" t="s">
        <v>57</v>
      </c>
      <c r="AW4" s="184" t="s">
        <v>57</v>
      </c>
      <c r="AX4" s="184" t="s">
        <v>57</v>
      </c>
      <c r="AY4" s="184" t="s">
        <v>57</v>
      </c>
      <c r="AZ4" s="184" t="s">
        <v>57</v>
      </c>
      <c r="BA4" s="184" t="s">
        <v>57</v>
      </c>
      <c r="BB4" s="184" t="s">
        <v>57</v>
      </c>
      <c r="BC4" s="184" t="s">
        <v>57</v>
      </c>
      <c r="BD4" s="184" t="s">
        <v>57</v>
      </c>
      <c r="BE4" s="184" t="s">
        <v>57</v>
      </c>
      <c r="BF4" s="14">
        <v>1</v>
      </c>
      <c r="BG4" s="14">
        <v>1</v>
      </c>
      <c r="BH4" s="14">
        <v>1</v>
      </c>
      <c r="BI4" s="14">
        <v>1</v>
      </c>
      <c r="BJ4" s="14">
        <v>1</v>
      </c>
      <c r="BK4" s="13">
        <v>0</v>
      </c>
      <c r="BL4" s="67" t="s">
        <v>57</v>
      </c>
      <c r="BM4" s="67" t="s">
        <v>57</v>
      </c>
      <c r="BN4" s="13">
        <v>0</v>
      </c>
      <c r="BO4" s="14">
        <v>1</v>
      </c>
      <c r="BP4" s="14">
        <v>1</v>
      </c>
      <c r="BQ4" s="14">
        <v>1</v>
      </c>
      <c r="BR4" s="14">
        <v>1</v>
      </c>
      <c r="BS4" s="13">
        <v>0</v>
      </c>
      <c r="BT4" s="139">
        <v>0</v>
      </c>
      <c r="BU4" s="14">
        <v>1</v>
      </c>
      <c r="BV4" s="14">
        <v>1</v>
      </c>
      <c r="BW4" s="14">
        <v>1</v>
      </c>
      <c r="BX4" s="14">
        <v>1</v>
      </c>
      <c r="BY4" s="13">
        <v>0</v>
      </c>
      <c r="BZ4" s="14">
        <v>1</v>
      </c>
      <c r="CA4" s="14">
        <v>1</v>
      </c>
      <c r="CB4" s="185" t="s">
        <v>57</v>
      </c>
      <c r="CC4" s="14">
        <v>1</v>
      </c>
      <c r="CD4" s="14">
        <v>1</v>
      </c>
      <c r="CE4" s="14">
        <v>1</v>
      </c>
      <c r="CF4" s="13">
        <v>0</v>
      </c>
      <c r="CG4" s="14">
        <v>1</v>
      </c>
      <c r="CH4" s="14">
        <v>1</v>
      </c>
      <c r="CI4" s="14">
        <v>1</v>
      </c>
      <c r="CJ4" s="67" t="s">
        <v>57</v>
      </c>
      <c r="CK4" s="13">
        <v>0</v>
      </c>
      <c r="CL4" s="13">
        <v>0</v>
      </c>
      <c r="CM4" s="13">
        <v>0</v>
      </c>
      <c r="CN4" s="13">
        <v>0</v>
      </c>
      <c r="CO4" s="67" t="s">
        <v>57</v>
      </c>
      <c r="CP4" s="67" t="s">
        <v>57</v>
      </c>
      <c r="CQ4" s="13">
        <v>0</v>
      </c>
      <c r="CR4" s="14">
        <v>1</v>
      </c>
      <c r="CS4" s="14">
        <v>1</v>
      </c>
      <c r="CT4" s="14">
        <v>1</v>
      </c>
      <c r="CU4" s="14">
        <v>1</v>
      </c>
      <c r="CV4" s="14">
        <v>1</v>
      </c>
      <c r="CW4" s="14">
        <v>1</v>
      </c>
      <c r="CX4" s="14">
        <v>1</v>
      </c>
      <c r="CY4" s="14">
        <v>1</v>
      </c>
      <c r="CZ4" s="14">
        <v>1</v>
      </c>
      <c r="DA4" s="14">
        <v>1</v>
      </c>
      <c r="DB4" s="13">
        <v>0</v>
      </c>
      <c r="DC4" s="67" t="s">
        <v>57</v>
      </c>
      <c r="DD4" s="185" t="s">
        <v>57</v>
      </c>
      <c r="DE4" s="67" t="s">
        <v>57</v>
      </c>
      <c r="DF4" s="14">
        <v>1</v>
      </c>
      <c r="DG4" s="67" t="s">
        <v>57</v>
      </c>
      <c r="DH4" s="14">
        <v>1</v>
      </c>
      <c r="DI4" s="67" t="s">
        <v>57</v>
      </c>
      <c r="DJ4" s="14">
        <v>1</v>
      </c>
      <c r="DK4" s="13">
        <v>0</v>
      </c>
      <c r="DL4" s="14">
        <v>1</v>
      </c>
      <c r="DM4" s="14">
        <v>1</v>
      </c>
      <c r="DN4" s="67" t="s">
        <v>57</v>
      </c>
      <c r="DO4" s="67" t="s">
        <v>57</v>
      </c>
      <c r="DP4" s="14">
        <v>1</v>
      </c>
      <c r="DQ4" s="14">
        <v>1</v>
      </c>
      <c r="DR4" s="14">
        <v>1</v>
      </c>
      <c r="DS4" s="14">
        <v>1</v>
      </c>
      <c r="DT4" s="14">
        <v>1</v>
      </c>
      <c r="DU4" s="14">
        <v>1</v>
      </c>
      <c r="DV4" s="14">
        <v>1</v>
      </c>
      <c r="DW4" s="14">
        <v>1</v>
      </c>
      <c r="DX4" s="14">
        <v>1</v>
      </c>
      <c r="DY4" s="14">
        <v>1</v>
      </c>
      <c r="DZ4" s="7">
        <v>1</v>
      </c>
      <c r="EA4" s="13">
        <v>0</v>
      </c>
      <c r="EB4" s="67" t="s">
        <v>57</v>
      </c>
      <c r="EC4" s="13">
        <v>0</v>
      </c>
      <c r="ED4" s="67" t="s">
        <v>57</v>
      </c>
      <c r="EE4" s="67" t="s">
        <v>57</v>
      </c>
      <c r="EF4" s="14">
        <v>1</v>
      </c>
      <c r="EG4" s="14">
        <v>1</v>
      </c>
      <c r="EH4" s="13">
        <v>0</v>
      </c>
      <c r="EI4" s="185" t="s">
        <v>57</v>
      </c>
      <c r="EJ4" s="185" t="s">
        <v>57</v>
      </c>
      <c r="EK4" s="185" t="s">
        <v>57</v>
      </c>
      <c r="EL4" s="185" t="s">
        <v>57</v>
      </c>
      <c r="EM4" s="185" t="s">
        <v>57</v>
      </c>
      <c r="EN4" s="14">
        <v>1</v>
      </c>
      <c r="EO4" s="14">
        <v>1</v>
      </c>
      <c r="EP4" s="14">
        <v>1</v>
      </c>
      <c r="EQ4" s="14">
        <v>1</v>
      </c>
      <c r="ER4" s="14">
        <v>1</v>
      </c>
      <c r="ES4" s="14">
        <v>1</v>
      </c>
      <c r="ET4" s="14">
        <v>1</v>
      </c>
      <c r="EU4" s="13">
        <v>0</v>
      </c>
      <c r="EV4" s="185" t="s">
        <v>57</v>
      </c>
      <c r="EW4" s="185" t="s">
        <v>57</v>
      </c>
      <c r="EX4" s="185" t="s">
        <v>57</v>
      </c>
      <c r="EY4" s="185" t="s">
        <v>57</v>
      </c>
      <c r="EZ4" s="185" t="s">
        <v>57</v>
      </c>
      <c r="FA4" s="185" t="s">
        <v>57</v>
      </c>
      <c r="FB4" s="185" t="s">
        <v>57</v>
      </c>
      <c r="FC4" s="101">
        <f t="shared" ref="FC4:FC35" si="0">SUM(H4:FB4)</f>
        <v>83</v>
      </c>
      <c r="FD4" s="140">
        <f>(FC4/100)</f>
        <v>0.83</v>
      </c>
      <c r="FE4" s="101">
        <f t="shared" ref="FE4:FE35" si="1">RANK(FD4,$FD$4:$FD$35)</f>
        <v>13</v>
      </c>
      <c r="FF4" s="141"/>
      <c r="FG4" s="5">
        <v>1</v>
      </c>
      <c r="FH4" s="142">
        <v>1304743.7169897801</v>
      </c>
      <c r="FI4" s="124">
        <v>1190134000</v>
      </c>
      <c r="FJ4" s="124">
        <v>335205000</v>
      </c>
      <c r="FK4" s="124">
        <v>2917.1406363718388</v>
      </c>
      <c r="FL4" s="124">
        <v>2351804000</v>
      </c>
      <c r="FM4" s="124">
        <v>15727287000</v>
      </c>
      <c r="FN4" s="132"/>
      <c r="FO4" s="132"/>
    </row>
    <row r="5" spans="1:171" s="133" customFormat="1">
      <c r="A5" s="130" t="s">
        <v>158</v>
      </c>
      <c r="B5" s="129" t="s">
        <v>4</v>
      </c>
      <c r="C5" s="14">
        <v>1</v>
      </c>
      <c r="D5" s="14">
        <v>1</v>
      </c>
      <c r="E5" s="128">
        <v>44402168922</v>
      </c>
      <c r="F5" s="128">
        <v>44402168922.489998</v>
      </c>
      <c r="G5" s="128">
        <f>(E5-F5)</f>
        <v>-0.48999786376953125</v>
      </c>
      <c r="H5" s="138">
        <v>1</v>
      </c>
      <c r="I5" s="143">
        <v>1</v>
      </c>
      <c r="J5" s="138">
        <v>1</v>
      </c>
      <c r="K5" s="138">
        <v>1</v>
      </c>
      <c r="L5" s="138">
        <v>1</v>
      </c>
      <c r="M5" s="138">
        <v>1</v>
      </c>
      <c r="N5" s="138">
        <v>1</v>
      </c>
      <c r="O5" s="144" t="s">
        <v>57</v>
      </c>
      <c r="P5" s="138">
        <v>1</v>
      </c>
      <c r="Q5" s="138">
        <v>1</v>
      </c>
      <c r="R5" s="138">
        <v>1</v>
      </c>
      <c r="S5" s="138">
        <v>1</v>
      </c>
      <c r="T5" s="138">
        <v>1</v>
      </c>
      <c r="U5" s="189" t="s">
        <v>57</v>
      </c>
      <c r="V5" s="189" t="s">
        <v>57</v>
      </c>
      <c r="W5" s="189" t="s">
        <v>57</v>
      </c>
      <c r="X5" s="189" t="s">
        <v>57</v>
      </c>
      <c r="Y5" s="189" t="s">
        <v>57</v>
      </c>
      <c r="Z5" s="189" t="s">
        <v>57</v>
      </c>
      <c r="AA5" s="189" t="s">
        <v>57</v>
      </c>
      <c r="AB5" s="189" t="s">
        <v>57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3">
        <v>0</v>
      </c>
      <c r="AN5" s="14">
        <v>1</v>
      </c>
      <c r="AO5" s="14">
        <v>1</v>
      </c>
      <c r="AP5" s="14">
        <v>1</v>
      </c>
      <c r="AQ5" s="14">
        <v>1</v>
      </c>
      <c r="AR5" s="144" t="s">
        <v>57</v>
      </c>
      <c r="AS5" s="144" t="s">
        <v>57</v>
      </c>
      <c r="AT5" s="189" t="s">
        <v>57</v>
      </c>
      <c r="AU5" s="189" t="s">
        <v>57</v>
      </c>
      <c r="AV5" s="189" t="s">
        <v>57</v>
      </c>
      <c r="AW5" s="189" t="s">
        <v>57</v>
      </c>
      <c r="AX5" s="189" t="s">
        <v>57</v>
      </c>
      <c r="AY5" s="189" t="s">
        <v>57</v>
      </c>
      <c r="AZ5" s="189" t="s">
        <v>57</v>
      </c>
      <c r="BA5" s="189" t="s">
        <v>57</v>
      </c>
      <c r="BB5" s="189" t="s">
        <v>57</v>
      </c>
      <c r="BC5" s="189" t="s">
        <v>57</v>
      </c>
      <c r="BD5" s="189" t="s">
        <v>57</v>
      </c>
      <c r="BE5" s="189" t="s">
        <v>57</v>
      </c>
      <c r="BF5" s="138">
        <v>1</v>
      </c>
      <c r="BG5" s="13">
        <v>0</v>
      </c>
      <c r="BH5" s="138">
        <v>1</v>
      </c>
      <c r="BI5" s="138">
        <v>1</v>
      </c>
      <c r="BJ5" s="138">
        <v>1</v>
      </c>
      <c r="BK5" s="14">
        <v>1</v>
      </c>
      <c r="BL5" s="144" t="s">
        <v>57</v>
      </c>
      <c r="BM5" s="144" t="s">
        <v>57</v>
      </c>
      <c r="BN5" s="14">
        <v>1</v>
      </c>
      <c r="BO5" s="138">
        <v>1</v>
      </c>
      <c r="BP5" s="138">
        <v>1</v>
      </c>
      <c r="BQ5" s="14">
        <v>1</v>
      </c>
      <c r="BR5" s="14">
        <v>1</v>
      </c>
      <c r="BS5" s="14">
        <v>1</v>
      </c>
      <c r="BT5" s="138">
        <v>1</v>
      </c>
      <c r="BU5" s="14">
        <v>1</v>
      </c>
      <c r="BV5" s="14">
        <v>1</v>
      </c>
      <c r="BW5" s="14">
        <v>1</v>
      </c>
      <c r="BX5" s="14">
        <v>1</v>
      </c>
      <c r="BY5" s="14">
        <v>1</v>
      </c>
      <c r="BZ5" s="14">
        <v>1</v>
      </c>
      <c r="CA5" s="14">
        <v>1</v>
      </c>
      <c r="CB5" s="185" t="s">
        <v>57</v>
      </c>
      <c r="CC5" s="14">
        <v>1</v>
      </c>
      <c r="CD5" s="14">
        <v>1</v>
      </c>
      <c r="CE5" s="14">
        <v>1</v>
      </c>
      <c r="CF5" s="14">
        <v>1</v>
      </c>
      <c r="CG5" s="14">
        <v>1</v>
      </c>
      <c r="CH5" s="14">
        <v>1</v>
      </c>
      <c r="CI5" s="14">
        <v>1</v>
      </c>
      <c r="CJ5" s="144" t="s">
        <v>57</v>
      </c>
      <c r="CK5" s="14">
        <v>1</v>
      </c>
      <c r="CL5" s="138">
        <v>1</v>
      </c>
      <c r="CM5" s="13">
        <v>0</v>
      </c>
      <c r="CN5" s="14">
        <v>1</v>
      </c>
      <c r="CO5" s="144" t="s">
        <v>57</v>
      </c>
      <c r="CP5" s="144" t="s">
        <v>57</v>
      </c>
      <c r="CQ5" s="14">
        <v>1</v>
      </c>
      <c r="CR5" s="14">
        <v>1</v>
      </c>
      <c r="CS5" s="14">
        <v>1</v>
      </c>
      <c r="CT5" s="14">
        <v>1</v>
      </c>
      <c r="CU5" s="14">
        <v>1</v>
      </c>
      <c r="CV5" s="14">
        <v>1</v>
      </c>
      <c r="CW5" s="14">
        <v>1</v>
      </c>
      <c r="CX5" s="14">
        <v>1</v>
      </c>
      <c r="CY5" s="14">
        <v>1</v>
      </c>
      <c r="CZ5" s="14">
        <v>1</v>
      </c>
      <c r="DA5" s="14">
        <v>1</v>
      </c>
      <c r="DB5" s="14">
        <v>1</v>
      </c>
      <c r="DC5" s="144" t="s">
        <v>57</v>
      </c>
      <c r="DD5" s="185" t="s">
        <v>57</v>
      </c>
      <c r="DE5" s="144" t="s">
        <v>57</v>
      </c>
      <c r="DF5" s="14">
        <v>1</v>
      </c>
      <c r="DG5" s="144" t="s">
        <v>57</v>
      </c>
      <c r="DH5" s="14">
        <v>1</v>
      </c>
      <c r="DI5" s="144" t="s">
        <v>57</v>
      </c>
      <c r="DJ5" s="14">
        <v>1</v>
      </c>
      <c r="DK5" s="14">
        <v>1</v>
      </c>
      <c r="DL5" s="14">
        <v>1</v>
      </c>
      <c r="DM5" s="14">
        <v>1</v>
      </c>
      <c r="DN5" s="144" t="s">
        <v>57</v>
      </c>
      <c r="DO5" s="144" t="s">
        <v>57</v>
      </c>
      <c r="DP5" s="14">
        <v>1</v>
      </c>
      <c r="DQ5" s="14">
        <v>1</v>
      </c>
      <c r="DR5" s="14">
        <v>1</v>
      </c>
      <c r="DS5" s="14">
        <v>1</v>
      </c>
      <c r="DT5" s="14">
        <v>1</v>
      </c>
      <c r="DU5" s="14">
        <v>1</v>
      </c>
      <c r="DV5" s="14">
        <v>1</v>
      </c>
      <c r="DW5" s="14">
        <v>1</v>
      </c>
      <c r="DX5" s="14">
        <v>1</v>
      </c>
      <c r="DY5" s="14">
        <v>1</v>
      </c>
      <c r="DZ5" s="14">
        <v>1</v>
      </c>
      <c r="EA5" s="14">
        <v>1</v>
      </c>
      <c r="EB5" s="144" t="s">
        <v>57</v>
      </c>
      <c r="EC5" s="14">
        <v>1</v>
      </c>
      <c r="ED5" s="144" t="s">
        <v>57</v>
      </c>
      <c r="EE5" s="144" t="s">
        <v>57</v>
      </c>
      <c r="EF5" s="14">
        <v>1</v>
      </c>
      <c r="EG5" s="14">
        <v>1</v>
      </c>
      <c r="EH5" s="138">
        <v>1</v>
      </c>
      <c r="EI5" s="185" t="s">
        <v>57</v>
      </c>
      <c r="EJ5" s="185" t="s">
        <v>57</v>
      </c>
      <c r="EK5" s="185" t="s">
        <v>57</v>
      </c>
      <c r="EL5" s="185" t="s">
        <v>57</v>
      </c>
      <c r="EM5" s="185" t="s">
        <v>57</v>
      </c>
      <c r="EN5" s="14">
        <v>1</v>
      </c>
      <c r="EO5" s="14">
        <v>1</v>
      </c>
      <c r="EP5" s="14">
        <v>1</v>
      </c>
      <c r="EQ5" s="14">
        <v>1</v>
      </c>
      <c r="ER5" s="14">
        <v>1</v>
      </c>
      <c r="ES5" s="14">
        <v>1</v>
      </c>
      <c r="ET5" s="14">
        <v>1</v>
      </c>
      <c r="EU5" s="14">
        <v>1</v>
      </c>
      <c r="EV5" s="185" t="s">
        <v>57</v>
      </c>
      <c r="EW5" s="185" t="s">
        <v>57</v>
      </c>
      <c r="EX5" s="185" t="s">
        <v>57</v>
      </c>
      <c r="EY5" s="185" t="s">
        <v>57</v>
      </c>
      <c r="EZ5" s="185" t="s">
        <v>57</v>
      </c>
      <c r="FA5" s="185" t="s">
        <v>57</v>
      </c>
      <c r="FB5" s="185" t="s">
        <v>57</v>
      </c>
      <c r="FC5" s="101">
        <f t="shared" si="0"/>
        <v>97</v>
      </c>
      <c r="FD5" s="140">
        <f t="shared" ref="FD5:FD35" si="2">(FC5/100)</f>
        <v>0.97</v>
      </c>
      <c r="FE5" s="101">
        <f t="shared" si="1"/>
        <v>6</v>
      </c>
      <c r="FF5" s="141"/>
      <c r="FG5" s="5">
        <v>1</v>
      </c>
      <c r="FH5" s="142">
        <v>3534688.20804943</v>
      </c>
      <c r="FI5" s="124">
        <v>14591346952.02</v>
      </c>
      <c r="FJ5" s="124">
        <v>862343458</v>
      </c>
      <c r="FK5" s="124">
        <v>16942.347251102183</v>
      </c>
      <c r="FL5" s="124">
        <v>22491917092</v>
      </c>
      <c r="FM5" s="124">
        <v>36676689819</v>
      </c>
      <c r="FN5" s="134"/>
      <c r="FO5" s="134"/>
    </row>
    <row r="6" spans="1:171" s="133" customFormat="1">
      <c r="A6" s="130" t="s">
        <v>159</v>
      </c>
      <c r="B6" s="129" t="s">
        <v>5</v>
      </c>
      <c r="C6" s="14">
        <v>1</v>
      </c>
      <c r="D6" s="14">
        <v>1</v>
      </c>
      <c r="E6" s="128">
        <v>12647129226</v>
      </c>
      <c r="F6" s="128">
        <v>12647129226</v>
      </c>
      <c r="G6" s="97">
        <f t="shared" ref="G6:G14" si="3">(E6-F6)</f>
        <v>0</v>
      </c>
      <c r="H6" s="138">
        <v>1</v>
      </c>
      <c r="I6" s="138">
        <v>1</v>
      </c>
      <c r="J6" s="14">
        <v>1</v>
      </c>
      <c r="K6" s="138">
        <v>1</v>
      </c>
      <c r="L6" s="138">
        <v>1</v>
      </c>
      <c r="M6" s="138">
        <v>1</v>
      </c>
      <c r="N6" s="138">
        <v>1</v>
      </c>
      <c r="O6" s="144" t="s">
        <v>57</v>
      </c>
      <c r="P6" s="138">
        <v>1</v>
      </c>
      <c r="Q6" s="138">
        <v>1</v>
      </c>
      <c r="R6" s="138">
        <v>1</v>
      </c>
      <c r="S6" s="138">
        <v>1</v>
      </c>
      <c r="T6" s="138">
        <v>1</v>
      </c>
      <c r="U6" s="189" t="s">
        <v>57</v>
      </c>
      <c r="V6" s="189" t="s">
        <v>57</v>
      </c>
      <c r="W6" s="189" t="s">
        <v>57</v>
      </c>
      <c r="X6" s="189" t="s">
        <v>57</v>
      </c>
      <c r="Y6" s="189" t="s">
        <v>57</v>
      </c>
      <c r="Z6" s="189" t="s">
        <v>57</v>
      </c>
      <c r="AA6" s="189" t="s">
        <v>57</v>
      </c>
      <c r="AB6" s="189" t="s">
        <v>57</v>
      </c>
      <c r="AC6" s="14">
        <v>1</v>
      </c>
      <c r="AD6" s="14">
        <v>1</v>
      </c>
      <c r="AE6" s="14">
        <v>1</v>
      </c>
      <c r="AF6" s="13">
        <v>0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14">
        <v>1</v>
      </c>
      <c r="AM6" s="14">
        <v>1</v>
      </c>
      <c r="AN6" s="14">
        <v>1</v>
      </c>
      <c r="AO6" s="14">
        <v>1</v>
      </c>
      <c r="AP6" s="14">
        <v>1</v>
      </c>
      <c r="AQ6" s="14">
        <v>1</v>
      </c>
      <c r="AR6" s="144" t="s">
        <v>57</v>
      </c>
      <c r="AS6" s="144" t="s">
        <v>57</v>
      </c>
      <c r="AT6" s="189" t="s">
        <v>57</v>
      </c>
      <c r="AU6" s="189" t="s">
        <v>57</v>
      </c>
      <c r="AV6" s="189" t="s">
        <v>57</v>
      </c>
      <c r="AW6" s="189" t="s">
        <v>57</v>
      </c>
      <c r="AX6" s="189" t="s">
        <v>57</v>
      </c>
      <c r="AY6" s="189" t="s">
        <v>57</v>
      </c>
      <c r="AZ6" s="189" t="s">
        <v>57</v>
      </c>
      <c r="BA6" s="189" t="s">
        <v>57</v>
      </c>
      <c r="BB6" s="189" t="s">
        <v>57</v>
      </c>
      <c r="BC6" s="189" t="s">
        <v>57</v>
      </c>
      <c r="BD6" s="189" t="s">
        <v>57</v>
      </c>
      <c r="BE6" s="189" t="s">
        <v>57</v>
      </c>
      <c r="BF6" s="14">
        <v>1</v>
      </c>
      <c r="BG6" s="14">
        <v>1</v>
      </c>
      <c r="BH6" s="13">
        <v>0</v>
      </c>
      <c r="BI6" s="13">
        <v>0</v>
      </c>
      <c r="BJ6" s="14">
        <v>1</v>
      </c>
      <c r="BK6" s="13">
        <v>0</v>
      </c>
      <c r="BL6" s="144" t="s">
        <v>57</v>
      </c>
      <c r="BM6" s="144" t="s">
        <v>57</v>
      </c>
      <c r="BN6" s="139">
        <v>0</v>
      </c>
      <c r="BO6" s="14">
        <v>1</v>
      </c>
      <c r="BP6" s="14">
        <v>1</v>
      </c>
      <c r="BQ6" s="14">
        <v>1</v>
      </c>
      <c r="BR6" s="14">
        <v>1</v>
      </c>
      <c r="BS6" s="139">
        <v>0</v>
      </c>
      <c r="BT6" s="14">
        <v>1</v>
      </c>
      <c r="BU6" s="14">
        <v>1</v>
      </c>
      <c r="BV6" s="14">
        <v>1</v>
      </c>
      <c r="BW6" s="14">
        <v>1</v>
      </c>
      <c r="BX6" s="14">
        <v>1</v>
      </c>
      <c r="BY6" s="14">
        <v>1</v>
      </c>
      <c r="BZ6" s="14">
        <v>1</v>
      </c>
      <c r="CA6" s="14">
        <v>1</v>
      </c>
      <c r="CB6" s="185" t="s">
        <v>57</v>
      </c>
      <c r="CC6" s="138">
        <v>1</v>
      </c>
      <c r="CD6" s="138">
        <v>1</v>
      </c>
      <c r="CE6" s="14">
        <v>1</v>
      </c>
      <c r="CF6" s="13">
        <v>0</v>
      </c>
      <c r="CG6" s="14">
        <v>1</v>
      </c>
      <c r="CH6" s="13">
        <v>0</v>
      </c>
      <c r="CI6" s="13">
        <v>0</v>
      </c>
      <c r="CJ6" s="144" t="s">
        <v>57</v>
      </c>
      <c r="CK6" s="13">
        <v>0</v>
      </c>
      <c r="CL6" s="13">
        <v>0</v>
      </c>
      <c r="CM6" s="13">
        <v>0</v>
      </c>
      <c r="CN6" s="13">
        <v>0</v>
      </c>
      <c r="CO6" s="144" t="s">
        <v>57</v>
      </c>
      <c r="CP6" s="144" t="s">
        <v>57</v>
      </c>
      <c r="CQ6" s="13">
        <v>0</v>
      </c>
      <c r="CR6" s="14">
        <v>1</v>
      </c>
      <c r="CS6" s="13">
        <v>0</v>
      </c>
      <c r="CT6" s="14">
        <v>1</v>
      </c>
      <c r="CU6" s="14">
        <v>1</v>
      </c>
      <c r="CV6" s="14">
        <v>1</v>
      </c>
      <c r="CW6" s="14">
        <v>1</v>
      </c>
      <c r="CX6" s="14">
        <v>1</v>
      </c>
      <c r="CY6" s="14">
        <v>1</v>
      </c>
      <c r="CZ6" s="13">
        <v>0</v>
      </c>
      <c r="DA6" s="14">
        <v>1</v>
      </c>
      <c r="DB6" s="14">
        <v>1</v>
      </c>
      <c r="DC6" s="144" t="s">
        <v>57</v>
      </c>
      <c r="DD6" s="185" t="s">
        <v>57</v>
      </c>
      <c r="DE6" s="144" t="s">
        <v>57</v>
      </c>
      <c r="DF6" s="14">
        <v>1</v>
      </c>
      <c r="DG6" s="144" t="s">
        <v>57</v>
      </c>
      <c r="DH6" s="14">
        <v>1</v>
      </c>
      <c r="DI6" s="144" t="s">
        <v>57</v>
      </c>
      <c r="DJ6" s="13">
        <v>0</v>
      </c>
      <c r="DK6" s="13">
        <v>0</v>
      </c>
      <c r="DL6" s="14">
        <v>1</v>
      </c>
      <c r="DM6" s="14">
        <v>1</v>
      </c>
      <c r="DN6" s="144" t="s">
        <v>57</v>
      </c>
      <c r="DO6" s="144" t="s">
        <v>57</v>
      </c>
      <c r="DP6" s="14">
        <v>1</v>
      </c>
      <c r="DQ6" s="14">
        <v>1</v>
      </c>
      <c r="DR6" s="14">
        <v>1</v>
      </c>
      <c r="DS6" s="14">
        <v>1</v>
      </c>
      <c r="DT6" s="14">
        <v>1</v>
      </c>
      <c r="DU6" s="14">
        <v>1</v>
      </c>
      <c r="DV6" s="14">
        <v>1</v>
      </c>
      <c r="DW6" s="7">
        <v>1</v>
      </c>
      <c r="DX6" s="14">
        <v>1</v>
      </c>
      <c r="DY6" s="7">
        <v>1</v>
      </c>
      <c r="DZ6" s="14">
        <v>1</v>
      </c>
      <c r="EA6" s="13">
        <v>0</v>
      </c>
      <c r="EB6" s="144" t="s">
        <v>57</v>
      </c>
      <c r="EC6" s="13">
        <v>0</v>
      </c>
      <c r="ED6" s="144" t="s">
        <v>57</v>
      </c>
      <c r="EE6" s="144" t="s">
        <v>57</v>
      </c>
      <c r="EF6" s="13">
        <v>0</v>
      </c>
      <c r="EG6" s="13">
        <v>0</v>
      </c>
      <c r="EH6" s="13">
        <v>0</v>
      </c>
      <c r="EI6" s="185" t="s">
        <v>57</v>
      </c>
      <c r="EJ6" s="185" t="s">
        <v>57</v>
      </c>
      <c r="EK6" s="185" t="s">
        <v>57</v>
      </c>
      <c r="EL6" s="185" t="s">
        <v>57</v>
      </c>
      <c r="EM6" s="185" t="s">
        <v>57</v>
      </c>
      <c r="EN6" s="14">
        <v>1</v>
      </c>
      <c r="EO6" s="13">
        <v>0</v>
      </c>
      <c r="EP6" s="14">
        <v>1</v>
      </c>
      <c r="EQ6" s="14">
        <v>1</v>
      </c>
      <c r="ER6" s="13">
        <v>0</v>
      </c>
      <c r="ES6" s="14">
        <v>1</v>
      </c>
      <c r="ET6" s="14">
        <v>1</v>
      </c>
      <c r="EU6" s="14">
        <v>1</v>
      </c>
      <c r="EV6" s="185" t="s">
        <v>57</v>
      </c>
      <c r="EW6" s="185" t="s">
        <v>57</v>
      </c>
      <c r="EX6" s="185" t="s">
        <v>57</v>
      </c>
      <c r="EY6" s="185" t="s">
        <v>57</v>
      </c>
      <c r="EZ6" s="185" t="s">
        <v>57</v>
      </c>
      <c r="FA6" s="185" t="s">
        <v>57</v>
      </c>
      <c r="FB6" s="185" t="s">
        <v>57</v>
      </c>
      <c r="FC6" s="101">
        <f t="shared" si="0"/>
        <v>75</v>
      </c>
      <c r="FD6" s="140">
        <f t="shared" si="2"/>
        <v>0.75</v>
      </c>
      <c r="FE6" s="101">
        <f t="shared" si="1"/>
        <v>16</v>
      </c>
      <c r="FF6" s="141"/>
      <c r="FG6" s="5">
        <v>1</v>
      </c>
      <c r="FH6" s="142">
        <v>786863.90473186004</v>
      </c>
      <c r="FI6" s="124">
        <v>1319622798</v>
      </c>
      <c r="FJ6" s="124">
        <v>120726517</v>
      </c>
      <c r="FK6" s="124">
        <v>1940.4716906629092</v>
      </c>
      <c r="FL6" s="124">
        <v>1197534920</v>
      </c>
      <c r="FM6" s="124">
        <v>11449594306</v>
      </c>
      <c r="FN6" s="134"/>
      <c r="FO6" s="134"/>
    </row>
    <row r="7" spans="1:171" s="133" customFormat="1">
      <c r="A7" s="130" t="s">
        <v>160</v>
      </c>
      <c r="B7" s="129" t="s">
        <v>6</v>
      </c>
      <c r="C7" s="14">
        <v>1</v>
      </c>
      <c r="D7" s="14">
        <v>1</v>
      </c>
      <c r="E7" s="128">
        <v>19642114795</v>
      </c>
      <c r="F7" s="128">
        <v>19642114795</v>
      </c>
      <c r="G7" s="97">
        <f t="shared" si="3"/>
        <v>0</v>
      </c>
      <c r="H7" s="138">
        <v>1</v>
      </c>
      <c r="I7" s="143">
        <v>1</v>
      </c>
      <c r="J7" s="14">
        <v>1</v>
      </c>
      <c r="K7" s="138">
        <v>1</v>
      </c>
      <c r="L7" s="138">
        <v>1</v>
      </c>
      <c r="M7" s="138">
        <v>1</v>
      </c>
      <c r="N7" s="138">
        <v>1</v>
      </c>
      <c r="O7" s="144" t="s">
        <v>57</v>
      </c>
      <c r="P7" s="138">
        <v>1</v>
      </c>
      <c r="Q7" s="138">
        <v>1</v>
      </c>
      <c r="R7" s="138">
        <v>1</v>
      </c>
      <c r="S7" s="138">
        <v>1</v>
      </c>
      <c r="T7" s="138">
        <v>1</v>
      </c>
      <c r="U7" s="189" t="s">
        <v>57</v>
      </c>
      <c r="V7" s="189" t="s">
        <v>57</v>
      </c>
      <c r="W7" s="189" t="s">
        <v>57</v>
      </c>
      <c r="X7" s="189" t="s">
        <v>57</v>
      </c>
      <c r="Y7" s="189" t="s">
        <v>57</v>
      </c>
      <c r="Z7" s="189" t="s">
        <v>57</v>
      </c>
      <c r="AA7" s="189" t="s">
        <v>57</v>
      </c>
      <c r="AB7" s="189" t="s">
        <v>57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14">
        <v>1</v>
      </c>
      <c r="AR7" s="144" t="s">
        <v>57</v>
      </c>
      <c r="AS7" s="144" t="s">
        <v>57</v>
      </c>
      <c r="AT7" s="189" t="s">
        <v>57</v>
      </c>
      <c r="AU7" s="189" t="s">
        <v>57</v>
      </c>
      <c r="AV7" s="189" t="s">
        <v>57</v>
      </c>
      <c r="AW7" s="189" t="s">
        <v>57</v>
      </c>
      <c r="AX7" s="189" t="s">
        <v>57</v>
      </c>
      <c r="AY7" s="189" t="s">
        <v>57</v>
      </c>
      <c r="AZ7" s="189" t="s">
        <v>57</v>
      </c>
      <c r="BA7" s="189" t="s">
        <v>57</v>
      </c>
      <c r="BB7" s="189" t="s">
        <v>57</v>
      </c>
      <c r="BC7" s="189" t="s">
        <v>57</v>
      </c>
      <c r="BD7" s="189" t="s">
        <v>57</v>
      </c>
      <c r="BE7" s="189" t="s">
        <v>57</v>
      </c>
      <c r="BF7" s="13">
        <v>0</v>
      </c>
      <c r="BG7" s="14">
        <v>1</v>
      </c>
      <c r="BH7" s="14">
        <v>1</v>
      </c>
      <c r="BI7" s="14">
        <v>1</v>
      </c>
      <c r="BJ7" s="14">
        <v>1</v>
      </c>
      <c r="BK7" s="13">
        <v>0</v>
      </c>
      <c r="BL7" s="144" t="s">
        <v>57</v>
      </c>
      <c r="BM7" s="144" t="s">
        <v>57</v>
      </c>
      <c r="BN7" s="139">
        <v>0</v>
      </c>
      <c r="BO7" s="14">
        <v>1</v>
      </c>
      <c r="BP7" s="14">
        <v>1</v>
      </c>
      <c r="BQ7" s="14">
        <v>1</v>
      </c>
      <c r="BR7" s="14">
        <v>1</v>
      </c>
      <c r="BS7" s="14">
        <v>1</v>
      </c>
      <c r="BT7" s="14">
        <v>1</v>
      </c>
      <c r="BU7" s="14">
        <v>1</v>
      </c>
      <c r="BV7" s="14">
        <v>1</v>
      </c>
      <c r="BW7" s="14">
        <v>1</v>
      </c>
      <c r="BX7" s="14">
        <v>1</v>
      </c>
      <c r="BY7" s="14">
        <v>1</v>
      </c>
      <c r="BZ7" s="14">
        <v>1</v>
      </c>
      <c r="CA7" s="14">
        <v>1</v>
      </c>
      <c r="CB7" s="185" t="s">
        <v>57</v>
      </c>
      <c r="CC7" s="14">
        <v>1</v>
      </c>
      <c r="CD7" s="14">
        <v>1</v>
      </c>
      <c r="CE7" s="14">
        <v>1</v>
      </c>
      <c r="CF7" s="14">
        <v>1</v>
      </c>
      <c r="CG7" s="14">
        <v>1</v>
      </c>
      <c r="CH7" s="7">
        <v>1</v>
      </c>
      <c r="CI7" s="145">
        <v>1</v>
      </c>
      <c r="CJ7" s="144" t="s">
        <v>57</v>
      </c>
      <c r="CK7" s="14">
        <v>1</v>
      </c>
      <c r="CL7" s="14">
        <v>1</v>
      </c>
      <c r="CM7" s="14">
        <v>1</v>
      </c>
      <c r="CN7" s="14">
        <v>1</v>
      </c>
      <c r="CO7" s="144" t="s">
        <v>57</v>
      </c>
      <c r="CP7" s="144" t="s">
        <v>57</v>
      </c>
      <c r="CQ7" s="14">
        <v>1</v>
      </c>
      <c r="CR7" s="14">
        <v>1</v>
      </c>
      <c r="CS7" s="14">
        <v>1</v>
      </c>
      <c r="CT7" s="14">
        <v>1</v>
      </c>
      <c r="CU7" s="14">
        <v>1</v>
      </c>
      <c r="CV7" s="14">
        <v>1</v>
      </c>
      <c r="CW7" s="14">
        <v>1</v>
      </c>
      <c r="CX7" s="14">
        <v>1</v>
      </c>
      <c r="CY7" s="14">
        <v>1</v>
      </c>
      <c r="CZ7" s="13">
        <v>0</v>
      </c>
      <c r="DA7" s="14">
        <v>1</v>
      </c>
      <c r="DB7" s="14">
        <v>1</v>
      </c>
      <c r="DC7" s="144" t="s">
        <v>57</v>
      </c>
      <c r="DD7" s="185" t="s">
        <v>57</v>
      </c>
      <c r="DE7" s="144" t="s">
        <v>57</v>
      </c>
      <c r="DF7" s="14">
        <v>1</v>
      </c>
      <c r="DG7" s="144" t="s">
        <v>57</v>
      </c>
      <c r="DH7" s="14">
        <v>1</v>
      </c>
      <c r="DI7" s="144" t="s">
        <v>57</v>
      </c>
      <c r="DJ7" s="14">
        <v>1</v>
      </c>
      <c r="DK7" s="14">
        <v>1</v>
      </c>
      <c r="DL7" s="14">
        <v>1</v>
      </c>
      <c r="DM7" s="14">
        <v>1</v>
      </c>
      <c r="DN7" s="144" t="s">
        <v>57</v>
      </c>
      <c r="DO7" s="144" t="s">
        <v>57</v>
      </c>
      <c r="DP7" s="14">
        <v>1</v>
      </c>
      <c r="DQ7" s="14">
        <v>1</v>
      </c>
      <c r="DR7" s="14">
        <v>1</v>
      </c>
      <c r="DS7" s="13">
        <v>0</v>
      </c>
      <c r="DT7" s="14">
        <v>1</v>
      </c>
      <c r="DU7" s="13">
        <v>0</v>
      </c>
      <c r="DV7" s="14">
        <v>1</v>
      </c>
      <c r="DW7" s="14">
        <v>1</v>
      </c>
      <c r="DX7" s="14">
        <v>1</v>
      </c>
      <c r="DY7" s="14">
        <v>1</v>
      </c>
      <c r="DZ7" s="14">
        <v>1</v>
      </c>
      <c r="EA7" s="7">
        <v>1</v>
      </c>
      <c r="EB7" s="144" t="s">
        <v>57</v>
      </c>
      <c r="EC7" s="14">
        <v>1</v>
      </c>
      <c r="ED7" s="144" t="s">
        <v>57</v>
      </c>
      <c r="EE7" s="144" t="s">
        <v>57</v>
      </c>
      <c r="EF7" s="14">
        <v>1</v>
      </c>
      <c r="EG7" s="13">
        <v>0</v>
      </c>
      <c r="EH7" s="9">
        <v>0</v>
      </c>
      <c r="EI7" s="185" t="s">
        <v>57</v>
      </c>
      <c r="EJ7" s="185" t="s">
        <v>57</v>
      </c>
      <c r="EK7" s="185" t="s">
        <v>57</v>
      </c>
      <c r="EL7" s="185" t="s">
        <v>57</v>
      </c>
      <c r="EM7" s="185" t="s">
        <v>57</v>
      </c>
      <c r="EN7" s="14">
        <v>1</v>
      </c>
      <c r="EO7" s="7">
        <v>1</v>
      </c>
      <c r="EP7" s="14">
        <v>1</v>
      </c>
      <c r="EQ7" s="14">
        <v>1</v>
      </c>
      <c r="ER7" s="14">
        <v>1</v>
      </c>
      <c r="ES7" s="14">
        <v>1</v>
      </c>
      <c r="ET7" s="14">
        <v>1</v>
      </c>
      <c r="EU7" s="14">
        <v>1</v>
      </c>
      <c r="EV7" s="185" t="s">
        <v>57</v>
      </c>
      <c r="EW7" s="185" t="s">
        <v>57</v>
      </c>
      <c r="EX7" s="185" t="s">
        <v>57</v>
      </c>
      <c r="EY7" s="185" t="s">
        <v>57</v>
      </c>
      <c r="EZ7" s="185" t="s">
        <v>57</v>
      </c>
      <c r="FA7" s="185" t="s">
        <v>57</v>
      </c>
      <c r="FB7" s="185" t="s">
        <v>57</v>
      </c>
      <c r="FC7" s="101">
        <f t="shared" si="0"/>
        <v>92</v>
      </c>
      <c r="FD7" s="140">
        <f t="shared" si="2"/>
        <v>0.92</v>
      </c>
      <c r="FE7" s="101">
        <f t="shared" si="1"/>
        <v>9</v>
      </c>
      <c r="FF7" s="141"/>
      <c r="FG7" s="5">
        <v>1</v>
      </c>
      <c r="FH7" s="142">
        <v>921517.05178222503</v>
      </c>
      <c r="FI7" s="124">
        <v>2043701167</v>
      </c>
      <c r="FJ7" s="124">
        <v>325706470</v>
      </c>
      <c r="FK7" s="124">
        <v>1164.8392985494916</v>
      </c>
      <c r="FL7" s="124">
        <v>2598006493</v>
      </c>
      <c r="FM7" s="124">
        <v>17044108302</v>
      </c>
      <c r="FN7" s="134"/>
      <c r="FO7" s="134"/>
    </row>
    <row r="8" spans="1:171" s="133" customFormat="1">
      <c r="A8" s="135" t="s">
        <v>163</v>
      </c>
      <c r="B8" s="136" t="s">
        <v>7</v>
      </c>
      <c r="C8" s="14">
        <v>1</v>
      </c>
      <c r="D8" s="14">
        <v>1</v>
      </c>
      <c r="E8" s="128">
        <v>81214666503</v>
      </c>
      <c r="F8" s="128">
        <v>81214666503</v>
      </c>
      <c r="G8" s="97">
        <f t="shared" si="3"/>
        <v>0</v>
      </c>
      <c r="H8" s="138">
        <v>1</v>
      </c>
      <c r="I8" s="138">
        <v>1</v>
      </c>
      <c r="J8" s="138">
        <v>1</v>
      </c>
      <c r="K8" s="138">
        <v>1</v>
      </c>
      <c r="L8" s="138">
        <v>1</v>
      </c>
      <c r="M8" s="138">
        <v>1</v>
      </c>
      <c r="N8" s="138">
        <v>1</v>
      </c>
      <c r="O8" s="144" t="s">
        <v>57</v>
      </c>
      <c r="P8" s="138">
        <v>1</v>
      </c>
      <c r="Q8" s="138">
        <v>1</v>
      </c>
      <c r="R8" s="138">
        <v>1</v>
      </c>
      <c r="S8" s="138">
        <v>1</v>
      </c>
      <c r="T8" s="138">
        <v>1</v>
      </c>
      <c r="U8" s="189" t="s">
        <v>57</v>
      </c>
      <c r="V8" s="189" t="s">
        <v>57</v>
      </c>
      <c r="W8" s="189" t="s">
        <v>57</v>
      </c>
      <c r="X8" s="189" t="s">
        <v>57</v>
      </c>
      <c r="Y8" s="189" t="s">
        <v>57</v>
      </c>
      <c r="Z8" s="189" t="s">
        <v>57</v>
      </c>
      <c r="AA8" s="189" t="s">
        <v>57</v>
      </c>
      <c r="AB8" s="189" t="s">
        <v>57</v>
      </c>
      <c r="AC8" s="14">
        <v>1</v>
      </c>
      <c r="AD8" s="14">
        <v>1</v>
      </c>
      <c r="AE8" s="7">
        <v>1</v>
      </c>
      <c r="AF8" s="7">
        <v>1</v>
      </c>
      <c r="AG8" s="14">
        <v>1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1</v>
      </c>
      <c r="AP8" s="14">
        <v>1</v>
      </c>
      <c r="AQ8" s="14">
        <v>1</v>
      </c>
      <c r="AR8" s="144" t="s">
        <v>57</v>
      </c>
      <c r="AS8" s="144" t="s">
        <v>57</v>
      </c>
      <c r="AT8" s="189" t="s">
        <v>57</v>
      </c>
      <c r="AU8" s="189" t="s">
        <v>57</v>
      </c>
      <c r="AV8" s="189" t="s">
        <v>57</v>
      </c>
      <c r="AW8" s="189" t="s">
        <v>57</v>
      </c>
      <c r="AX8" s="189" t="s">
        <v>57</v>
      </c>
      <c r="AY8" s="189" t="s">
        <v>57</v>
      </c>
      <c r="AZ8" s="189" t="s">
        <v>57</v>
      </c>
      <c r="BA8" s="189" t="s">
        <v>57</v>
      </c>
      <c r="BB8" s="189" t="s">
        <v>57</v>
      </c>
      <c r="BC8" s="189" t="s">
        <v>57</v>
      </c>
      <c r="BD8" s="189" t="s">
        <v>57</v>
      </c>
      <c r="BE8" s="189" t="s">
        <v>57</v>
      </c>
      <c r="BF8" s="13">
        <v>0</v>
      </c>
      <c r="BG8" s="14">
        <v>1</v>
      </c>
      <c r="BH8" s="138">
        <v>1</v>
      </c>
      <c r="BI8" s="138">
        <v>1</v>
      </c>
      <c r="BJ8" s="138">
        <v>1</v>
      </c>
      <c r="BK8" s="139">
        <v>0</v>
      </c>
      <c r="BL8" s="144" t="s">
        <v>57</v>
      </c>
      <c r="BM8" s="144" t="s">
        <v>57</v>
      </c>
      <c r="BN8" s="139">
        <v>0</v>
      </c>
      <c r="BO8" s="14">
        <v>1</v>
      </c>
      <c r="BP8" s="14">
        <v>1</v>
      </c>
      <c r="BQ8" s="14">
        <v>1</v>
      </c>
      <c r="BR8" s="14">
        <v>1</v>
      </c>
      <c r="BS8" s="138">
        <v>1</v>
      </c>
      <c r="BT8" s="14">
        <v>1</v>
      </c>
      <c r="BU8" s="14">
        <v>1</v>
      </c>
      <c r="BV8" s="14">
        <v>1</v>
      </c>
      <c r="BW8" s="14">
        <v>1</v>
      </c>
      <c r="BX8" s="14">
        <v>1</v>
      </c>
      <c r="BY8" s="14">
        <v>1</v>
      </c>
      <c r="BZ8" s="14">
        <v>1</v>
      </c>
      <c r="CA8" s="14">
        <v>1</v>
      </c>
      <c r="CB8" s="185" t="s">
        <v>57</v>
      </c>
      <c r="CC8" s="14">
        <v>1</v>
      </c>
      <c r="CD8" s="14">
        <v>1</v>
      </c>
      <c r="CE8" s="138">
        <v>1</v>
      </c>
      <c r="CF8" s="138">
        <v>1</v>
      </c>
      <c r="CG8" s="138">
        <v>1</v>
      </c>
      <c r="CH8" s="138">
        <v>1</v>
      </c>
      <c r="CI8" s="138">
        <v>1</v>
      </c>
      <c r="CJ8" s="144" t="s">
        <v>57</v>
      </c>
      <c r="CK8" s="138">
        <v>1</v>
      </c>
      <c r="CL8" s="138">
        <v>1</v>
      </c>
      <c r="CM8" s="138">
        <v>1</v>
      </c>
      <c r="CN8" s="14">
        <v>1</v>
      </c>
      <c r="CO8" s="144" t="s">
        <v>57</v>
      </c>
      <c r="CP8" s="144" t="s">
        <v>57</v>
      </c>
      <c r="CQ8" s="138">
        <v>1</v>
      </c>
      <c r="CR8" s="14">
        <v>1</v>
      </c>
      <c r="CS8" s="14">
        <v>1</v>
      </c>
      <c r="CT8" s="14">
        <v>1</v>
      </c>
      <c r="CU8" s="14">
        <v>1</v>
      </c>
      <c r="CV8" s="14">
        <v>1</v>
      </c>
      <c r="CW8" s="14">
        <v>1</v>
      </c>
      <c r="CX8" s="14">
        <v>1</v>
      </c>
      <c r="CY8" s="14">
        <v>1</v>
      </c>
      <c r="CZ8" s="14">
        <v>1</v>
      </c>
      <c r="DA8" s="14">
        <v>1</v>
      </c>
      <c r="DB8" s="14">
        <v>1</v>
      </c>
      <c r="DC8" s="144" t="s">
        <v>57</v>
      </c>
      <c r="DD8" s="185" t="s">
        <v>57</v>
      </c>
      <c r="DE8" s="144" t="s">
        <v>57</v>
      </c>
      <c r="DF8" s="14">
        <v>1</v>
      </c>
      <c r="DG8" s="144" t="s">
        <v>57</v>
      </c>
      <c r="DH8" s="14">
        <v>1</v>
      </c>
      <c r="DI8" s="144" t="s">
        <v>57</v>
      </c>
      <c r="DJ8" s="14">
        <v>1</v>
      </c>
      <c r="DK8" s="14">
        <v>1</v>
      </c>
      <c r="DL8" s="14">
        <v>1</v>
      </c>
      <c r="DM8" s="14">
        <v>1</v>
      </c>
      <c r="DN8" s="144" t="s">
        <v>57</v>
      </c>
      <c r="DO8" s="144" t="s">
        <v>57</v>
      </c>
      <c r="DP8" s="14">
        <v>1</v>
      </c>
      <c r="DQ8" s="14">
        <v>1</v>
      </c>
      <c r="DR8" s="14">
        <v>1</v>
      </c>
      <c r="DS8" s="14">
        <v>1</v>
      </c>
      <c r="DT8" s="14">
        <v>1</v>
      </c>
      <c r="DU8" s="14">
        <v>1</v>
      </c>
      <c r="DV8" s="14">
        <v>1</v>
      </c>
      <c r="DW8" s="14">
        <v>1</v>
      </c>
      <c r="DX8" s="14">
        <v>1</v>
      </c>
      <c r="DY8" s="14">
        <v>1</v>
      </c>
      <c r="DZ8" s="14">
        <v>1</v>
      </c>
      <c r="EA8" s="14">
        <v>1</v>
      </c>
      <c r="EB8" s="144" t="s">
        <v>57</v>
      </c>
      <c r="EC8" s="14">
        <v>1</v>
      </c>
      <c r="ED8" s="144" t="s">
        <v>57</v>
      </c>
      <c r="EE8" s="144" t="s">
        <v>57</v>
      </c>
      <c r="EF8" s="14">
        <v>1</v>
      </c>
      <c r="EG8" s="14">
        <v>1</v>
      </c>
      <c r="EH8" s="14">
        <v>1</v>
      </c>
      <c r="EI8" s="185" t="s">
        <v>57</v>
      </c>
      <c r="EJ8" s="185" t="s">
        <v>57</v>
      </c>
      <c r="EK8" s="185" t="s">
        <v>57</v>
      </c>
      <c r="EL8" s="185" t="s">
        <v>57</v>
      </c>
      <c r="EM8" s="185" t="s">
        <v>57</v>
      </c>
      <c r="EN8" s="14">
        <v>1</v>
      </c>
      <c r="EO8" s="14">
        <v>1</v>
      </c>
      <c r="EP8" s="146">
        <v>1</v>
      </c>
      <c r="EQ8" s="14">
        <v>1</v>
      </c>
      <c r="ER8" s="14">
        <v>1</v>
      </c>
      <c r="ES8" s="14">
        <v>1</v>
      </c>
      <c r="ET8" s="14">
        <v>1</v>
      </c>
      <c r="EU8" s="14">
        <v>1</v>
      </c>
      <c r="EV8" s="185" t="s">
        <v>57</v>
      </c>
      <c r="EW8" s="185" t="s">
        <v>57</v>
      </c>
      <c r="EX8" s="185" t="s">
        <v>57</v>
      </c>
      <c r="EY8" s="185" t="s">
        <v>57</v>
      </c>
      <c r="EZ8" s="185" t="s">
        <v>57</v>
      </c>
      <c r="FA8" s="185" t="s">
        <v>57</v>
      </c>
      <c r="FB8" s="185" t="s">
        <v>57</v>
      </c>
      <c r="FC8" s="101">
        <f t="shared" si="0"/>
        <v>97</v>
      </c>
      <c r="FD8" s="140">
        <f t="shared" si="2"/>
        <v>0.97</v>
      </c>
      <c r="FE8" s="101">
        <f t="shared" si="1"/>
        <v>6</v>
      </c>
      <c r="FF8" s="141"/>
      <c r="FG8" s="5">
        <v>1</v>
      </c>
      <c r="FH8" s="142">
        <v>5317959.7750113802</v>
      </c>
      <c r="FI8" s="124">
        <v>31629995682.950001</v>
      </c>
      <c r="FJ8" s="124">
        <v>1013870855.9400001</v>
      </c>
      <c r="FK8" s="124">
        <v>22238.935959313239</v>
      </c>
      <c r="FL8" s="124">
        <v>6635751866</v>
      </c>
      <c r="FM8" s="124">
        <v>74578914637</v>
      </c>
      <c r="FN8" s="134"/>
      <c r="FO8" s="134"/>
    </row>
    <row r="9" spans="1:171" s="133" customFormat="1">
      <c r="A9" s="135" t="s">
        <v>164</v>
      </c>
      <c r="B9" s="129" t="s">
        <v>8</v>
      </c>
      <c r="C9" s="7">
        <v>1</v>
      </c>
      <c r="D9" s="7">
        <v>1</v>
      </c>
      <c r="E9" s="128">
        <v>62000000000</v>
      </c>
      <c r="F9" s="128">
        <v>62000000000</v>
      </c>
      <c r="G9" s="97">
        <f t="shared" si="3"/>
        <v>0</v>
      </c>
      <c r="H9" s="143">
        <v>1</v>
      </c>
      <c r="I9" s="143">
        <v>1</v>
      </c>
      <c r="J9" s="143">
        <v>1</v>
      </c>
      <c r="K9" s="143">
        <v>1</v>
      </c>
      <c r="L9" s="143">
        <v>1</v>
      </c>
      <c r="M9" s="143">
        <v>1</v>
      </c>
      <c r="N9" s="143">
        <v>1</v>
      </c>
      <c r="O9" s="147" t="s">
        <v>57</v>
      </c>
      <c r="P9" s="14">
        <v>1</v>
      </c>
      <c r="Q9" s="143">
        <v>1</v>
      </c>
      <c r="R9" s="143">
        <v>1</v>
      </c>
      <c r="S9" s="143">
        <v>1</v>
      </c>
      <c r="T9" s="143">
        <v>1</v>
      </c>
      <c r="U9" s="189" t="s">
        <v>57</v>
      </c>
      <c r="V9" s="189" t="s">
        <v>57</v>
      </c>
      <c r="W9" s="189" t="s">
        <v>57</v>
      </c>
      <c r="X9" s="189" t="s">
        <v>57</v>
      </c>
      <c r="Y9" s="189" t="s">
        <v>57</v>
      </c>
      <c r="Z9" s="189" t="s">
        <v>57</v>
      </c>
      <c r="AA9" s="189" t="s">
        <v>57</v>
      </c>
      <c r="AB9" s="189" t="s">
        <v>57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147" t="s">
        <v>57</v>
      </c>
      <c r="AS9" s="147" t="s">
        <v>57</v>
      </c>
      <c r="AT9" s="189" t="s">
        <v>57</v>
      </c>
      <c r="AU9" s="189" t="s">
        <v>57</v>
      </c>
      <c r="AV9" s="189" t="s">
        <v>57</v>
      </c>
      <c r="AW9" s="189" t="s">
        <v>57</v>
      </c>
      <c r="AX9" s="189" t="s">
        <v>57</v>
      </c>
      <c r="AY9" s="189" t="s">
        <v>57</v>
      </c>
      <c r="AZ9" s="189" t="s">
        <v>57</v>
      </c>
      <c r="BA9" s="189" t="s">
        <v>57</v>
      </c>
      <c r="BB9" s="189" t="s">
        <v>57</v>
      </c>
      <c r="BC9" s="189" t="s">
        <v>57</v>
      </c>
      <c r="BD9" s="189" t="s">
        <v>57</v>
      </c>
      <c r="BE9" s="189" t="s">
        <v>57</v>
      </c>
      <c r="BF9" s="145">
        <v>1</v>
      </c>
      <c r="BG9" s="7">
        <v>1</v>
      </c>
      <c r="BH9" s="143">
        <v>1</v>
      </c>
      <c r="BI9" s="14">
        <v>1</v>
      </c>
      <c r="BJ9" s="7">
        <v>1</v>
      </c>
      <c r="BK9" s="143">
        <v>1</v>
      </c>
      <c r="BL9" s="147" t="s">
        <v>57</v>
      </c>
      <c r="BM9" s="147" t="s">
        <v>57</v>
      </c>
      <c r="BN9" s="138">
        <v>1</v>
      </c>
      <c r="BO9" s="7">
        <v>1</v>
      </c>
      <c r="BP9" s="7">
        <v>1</v>
      </c>
      <c r="BQ9" s="7">
        <v>1</v>
      </c>
      <c r="BR9" s="7">
        <v>1</v>
      </c>
      <c r="BS9" s="143">
        <v>1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185" t="s">
        <v>57</v>
      </c>
      <c r="CC9" s="7">
        <v>1</v>
      </c>
      <c r="CD9" s="7">
        <v>1</v>
      </c>
      <c r="CE9" s="7">
        <v>1</v>
      </c>
      <c r="CF9" s="7">
        <v>1</v>
      </c>
      <c r="CG9" s="7">
        <v>1</v>
      </c>
      <c r="CH9" s="9">
        <v>0</v>
      </c>
      <c r="CI9" s="145">
        <v>1</v>
      </c>
      <c r="CJ9" s="147" t="s">
        <v>57</v>
      </c>
      <c r="CK9" s="7">
        <v>1</v>
      </c>
      <c r="CL9" s="7">
        <v>1</v>
      </c>
      <c r="CM9" s="7">
        <v>1</v>
      </c>
      <c r="CN9" s="7">
        <v>1</v>
      </c>
      <c r="CO9" s="147" t="s">
        <v>57</v>
      </c>
      <c r="CP9" s="147" t="s">
        <v>57</v>
      </c>
      <c r="CQ9" s="9">
        <v>0</v>
      </c>
      <c r="CR9" s="7">
        <v>1</v>
      </c>
      <c r="CS9" s="7">
        <v>1</v>
      </c>
      <c r="CT9" s="7">
        <v>1</v>
      </c>
      <c r="CU9" s="7">
        <v>1</v>
      </c>
      <c r="CV9" s="7">
        <v>1</v>
      </c>
      <c r="CW9" s="7">
        <v>1</v>
      </c>
      <c r="CX9" s="7">
        <v>1</v>
      </c>
      <c r="CY9" s="7">
        <v>1</v>
      </c>
      <c r="CZ9" s="7">
        <v>1</v>
      </c>
      <c r="DA9" s="7">
        <v>1</v>
      </c>
      <c r="DB9" s="7">
        <v>1</v>
      </c>
      <c r="DC9" s="147" t="s">
        <v>57</v>
      </c>
      <c r="DD9" s="185" t="s">
        <v>57</v>
      </c>
      <c r="DE9" s="147" t="s">
        <v>57</v>
      </c>
      <c r="DF9" s="7">
        <v>1</v>
      </c>
      <c r="DG9" s="147" t="s">
        <v>57</v>
      </c>
      <c r="DH9" s="13">
        <v>0</v>
      </c>
      <c r="DI9" s="147" t="s">
        <v>57</v>
      </c>
      <c r="DJ9" s="7">
        <v>1</v>
      </c>
      <c r="DK9" s="7">
        <v>1</v>
      </c>
      <c r="DL9" s="7">
        <v>1</v>
      </c>
      <c r="DM9" s="7">
        <v>1</v>
      </c>
      <c r="DN9" s="147" t="s">
        <v>57</v>
      </c>
      <c r="DO9" s="147" t="s">
        <v>57</v>
      </c>
      <c r="DP9" s="7">
        <v>1</v>
      </c>
      <c r="DQ9" s="7">
        <v>1</v>
      </c>
      <c r="DR9" s="7">
        <v>1</v>
      </c>
      <c r="DS9" s="7">
        <v>1</v>
      </c>
      <c r="DT9" s="7">
        <v>1</v>
      </c>
      <c r="DU9" s="7">
        <v>1</v>
      </c>
      <c r="DV9" s="7">
        <v>1</v>
      </c>
      <c r="DW9" s="7">
        <v>1</v>
      </c>
      <c r="DX9" s="7">
        <v>1</v>
      </c>
      <c r="DY9" s="7">
        <v>1</v>
      </c>
      <c r="DZ9" s="7">
        <v>1</v>
      </c>
      <c r="EA9" s="7">
        <v>1</v>
      </c>
      <c r="EB9" s="147" t="s">
        <v>57</v>
      </c>
      <c r="EC9" s="146">
        <v>1</v>
      </c>
      <c r="ED9" s="147" t="s">
        <v>57</v>
      </c>
      <c r="EE9" s="147" t="s">
        <v>57</v>
      </c>
      <c r="EF9" s="9">
        <v>0</v>
      </c>
      <c r="EG9" s="9">
        <v>0</v>
      </c>
      <c r="EH9" s="9">
        <v>0</v>
      </c>
      <c r="EI9" s="185" t="s">
        <v>57</v>
      </c>
      <c r="EJ9" s="185" t="s">
        <v>57</v>
      </c>
      <c r="EK9" s="185" t="s">
        <v>57</v>
      </c>
      <c r="EL9" s="185" t="s">
        <v>57</v>
      </c>
      <c r="EM9" s="185" t="s">
        <v>57</v>
      </c>
      <c r="EN9" s="7">
        <v>1</v>
      </c>
      <c r="EO9" s="7">
        <v>1</v>
      </c>
      <c r="EP9" s="146">
        <v>1</v>
      </c>
      <c r="EQ9" s="7">
        <v>1</v>
      </c>
      <c r="ER9" s="7">
        <v>1</v>
      </c>
      <c r="ES9" s="14">
        <v>1</v>
      </c>
      <c r="ET9" s="14">
        <v>1</v>
      </c>
      <c r="EU9" s="7">
        <v>1</v>
      </c>
      <c r="EV9" s="185" t="s">
        <v>57</v>
      </c>
      <c r="EW9" s="185" t="s">
        <v>57</v>
      </c>
      <c r="EX9" s="185" t="s">
        <v>57</v>
      </c>
      <c r="EY9" s="185" t="s">
        <v>57</v>
      </c>
      <c r="EZ9" s="185" t="s">
        <v>57</v>
      </c>
      <c r="FA9" s="185" t="s">
        <v>57</v>
      </c>
      <c r="FB9" s="185" t="s">
        <v>57</v>
      </c>
      <c r="FC9" s="101">
        <f t="shared" si="0"/>
        <v>94</v>
      </c>
      <c r="FD9" s="140">
        <f t="shared" si="2"/>
        <v>0.94</v>
      </c>
      <c r="FE9" s="101">
        <f t="shared" si="1"/>
        <v>8</v>
      </c>
      <c r="FF9" s="141"/>
      <c r="FG9" s="5">
        <v>1</v>
      </c>
      <c r="FH9" s="142">
        <v>3746281.3833078998</v>
      </c>
      <c r="FI9" s="124">
        <v>9788915762</v>
      </c>
      <c r="FJ9" s="124">
        <v>308560054</v>
      </c>
      <c r="FK9" s="124">
        <v>53290.238824287204</v>
      </c>
      <c r="FL9" s="124">
        <v>17050833437.000002</v>
      </c>
      <c r="FM9" s="124">
        <v>44949166563</v>
      </c>
      <c r="FN9" s="134"/>
      <c r="FO9" s="134"/>
    </row>
    <row r="10" spans="1:171" s="133" customFormat="1">
      <c r="A10" s="135" t="s">
        <v>162</v>
      </c>
      <c r="B10" s="129" t="s">
        <v>9</v>
      </c>
      <c r="C10" s="7">
        <v>1</v>
      </c>
      <c r="D10" s="7">
        <v>1</v>
      </c>
      <c r="E10" s="128">
        <v>43763068350</v>
      </c>
      <c r="F10" s="128">
        <v>43763068000</v>
      </c>
      <c r="G10" s="97">
        <f t="shared" si="3"/>
        <v>350</v>
      </c>
      <c r="H10" s="143">
        <v>1</v>
      </c>
      <c r="I10" s="143">
        <v>1</v>
      </c>
      <c r="J10" s="143">
        <v>1</v>
      </c>
      <c r="K10" s="143">
        <v>1</v>
      </c>
      <c r="L10" s="143">
        <v>1</v>
      </c>
      <c r="M10" s="143">
        <v>1</v>
      </c>
      <c r="N10" s="143">
        <v>1</v>
      </c>
      <c r="O10" s="147" t="s">
        <v>57</v>
      </c>
      <c r="P10" s="143">
        <v>1</v>
      </c>
      <c r="Q10" s="143">
        <v>1</v>
      </c>
      <c r="R10" s="143">
        <v>1</v>
      </c>
      <c r="S10" s="143">
        <v>1</v>
      </c>
      <c r="T10" s="143">
        <v>1</v>
      </c>
      <c r="U10" s="189" t="s">
        <v>57</v>
      </c>
      <c r="V10" s="189" t="s">
        <v>57</v>
      </c>
      <c r="W10" s="189" t="s">
        <v>57</v>
      </c>
      <c r="X10" s="189" t="s">
        <v>57</v>
      </c>
      <c r="Y10" s="189" t="s">
        <v>57</v>
      </c>
      <c r="Z10" s="189" t="s">
        <v>57</v>
      </c>
      <c r="AA10" s="189" t="s">
        <v>57</v>
      </c>
      <c r="AB10" s="189" t="s">
        <v>57</v>
      </c>
      <c r="AC10" s="143">
        <v>1</v>
      </c>
      <c r="AD10" s="143">
        <v>1</v>
      </c>
      <c r="AE10" s="14">
        <v>1</v>
      </c>
      <c r="AF10" s="14">
        <v>1</v>
      </c>
      <c r="AG10" s="143">
        <v>1</v>
      </c>
      <c r="AH10" s="143">
        <v>1</v>
      </c>
      <c r="AI10" s="143">
        <v>1</v>
      </c>
      <c r="AJ10" s="143">
        <v>1</v>
      </c>
      <c r="AK10" s="143">
        <v>1</v>
      </c>
      <c r="AL10" s="143">
        <v>1</v>
      </c>
      <c r="AM10" s="143">
        <v>1</v>
      </c>
      <c r="AN10" s="143">
        <v>1</v>
      </c>
      <c r="AO10" s="143">
        <v>1</v>
      </c>
      <c r="AP10" s="143">
        <v>1</v>
      </c>
      <c r="AQ10" s="143">
        <v>1</v>
      </c>
      <c r="AR10" s="147" t="s">
        <v>57</v>
      </c>
      <c r="AS10" s="147" t="s">
        <v>57</v>
      </c>
      <c r="AT10" s="189" t="s">
        <v>57</v>
      </c>
      <c r="AU10" s="189" t="s">
        <v>57</v>
      </c>
      <c r="AV10" s="189" t="s">
        <v>57</v>
      </c>
      <c r="AW10" s="189" t="s">
        <v>57</v>
      </c>
      <c r="AX10" s="189" t="s">
        <v>57</v>
      </c>
      <c r="AY10" s="189" t="s">
        <v>57</v>
      </c>
      <c r="AZ10" s="189" t="s">
        <v>57</v>
      </c>
      <c r="BA10" s="189" t="s">
        <v>57</v>
      </c>
      <c r="BB10" s="189" t="s">
        <v>57</v>
      </c>
      <c r="BC10" s="189" t="s">
        <v>57</v>
      </c>
      <c r="BD10" s="189" t="s">
        <v>57</v>
      </c>
      <c r="BE10" s="189" t="s">
        <v>57</v>
      </c>
      <c r="BF10" s="143">
        <v>1</v>
      </c>
      <c r="BG10" s="143">
        <v>1</v>
      </c>
      <c r="BH10" s="143">
        <v>1</v>
      </c>
      <c r="BI10" s="143">
        <v>1</v>
      </c>
      <c r="BJ10" s="143">
        <v>1</v>
      </c>
      <c r="BK10" s="14">
        <v>1</v>
      </c>
      <c r="BL10" s="147" t="s">
        <v>57</v>
      </c>
      <c r="BM10" s="147" t="s">
        <v>57</v>
      </c>
      <c r="BN10" s="138">
        <v>1</v>
      </c>
      <c r="BO10" s="7">
        <v>1</v>
      </c>
      <c r="BP10" s="143">
        <v>1</v>
      </c>
      <c r="BQ10" s="7">
        <v>1</v>
      </c>
      <c r="BR10" s="7">
        <v>1</v>
      </c>
      <c r="BS10" s="143">
        <v>1</v>
      </c>
      <c r="BT10" s="143">
        <v>1</v>
      </c>
      <c r="BU10" s="7">
        <v>1</v>
      </c>
      <c r="BV10" s="7">
        <v>1</v>
      </c>
      <c r="BW10" s="143">
        <v>1</v>
      </c>
      <c r="BX10" s="7">
        <v>1</v>
      </c>
      <c r="BY10" s="143">
        <v>1</v>
      </c>
      <c r="BZ10" s="7">
        <v>1</v>
      </c>
      <c r="CA10" s="7">
        <v>1</v>
      </c>
      <c r="CB10" s="185" t="s">
        <v>57</v>
      </c>
      <c r="CC10" s="143">
        <v>1</v>
      </c>
      <c r="CD10" s="143">
        <v>1</v>
      </c>
      <c r="CE10" s="143">
        <v>1</v>
      </c>
      <c r="CF10" s="143">
        <v>1</v>
      </c>
      <c r="CG10" s="143">
        <v>1</v>
      </c>
      <c r="CH10" s="7">
        <v>1</v>
      </c>
      <c r="CI10" s="143">
        <v>1</v>
      </c>
      <c r="CJ10" s="147" t="s">
        <v>57</v>
      </c>
      <c r="CK10" s="7">
        <v>1</v>
      </c>
      <c r="CL10" s="7">
        <v>1</v>
      </c>
      <c r="CM10" s="7">
        <v>1</v>
      </c>
      <c r="CN10" s="7">
        <v>1</v>
      </c>
      <c r="CO10" s="147" t="s">
        <v>57</v>
      </c>
      <c r="CP10" s="147" t="s">
        <v>57</v>
      </c>
      <c r="CQ10" s="138">
        <v>1</v>
      </c>
      <c r="CR10" s="138">
        <v>1</v>
      </c>
      <c r="CS10" s="138">
        <v>1</v>
      </c>
      <c r="CT10" s="138">
        <v>1</v>
      </c>
      <c r="CU10" s="138">
        <v>1</v>
      </c>
      <c r="CV10" s="138">
        <v>1</v>
      </c>
      <c r="CW10" s="138">
        <v>1</v>
      </c>
      <c r="CX10" s="138">
        <v>1</v>
      </c>
      <c r="CY10" s="138">
        <v>1</v>
      </c>
      <c r="CZ10" s="138">
        <v>1</v>
      </c>
      <c r="DA10" s="138">
        <v>1</v>
      </c>
      <c r="DB10" s="138">
        <v>1</v>
      </c>
      <c r="DC10" s="147" t="s">
        <v>57</v>
      </c>
      <c r="DD10" s="185" t="s">
        <v>57</v>
      </c>
      <c r="DE10" s="147" t="s">
        <v>57</v>
      </c>
      <c r="DF10" s="138">
        <v>1</v>
      </c>
      <c r="DG10" s="147" t="s">
        <v>57</v>
      </c>
      <c r="DH10" s="138">
        <v>1</v>
      </c>
      <c r="DI10" s="147" t="s">
        <v>57</v>
      </c>
      <c r="DJ10" s="138">
        <v>1</v>
      </c>
      <c r="DK10" s="138">
        <v>1</v>
      </c>
      <c r="DL10" s="7">
        <v>1</v>
      </c>
      <c r="DM10" s="7">
        <v>1</v>
      </c>
      <c r="DN10" s="147" t="s">
        <v>57</v>
      </c>
      <c r="DO10" s="147" t="s">
        <v>57</v>
      </c>
      <c r="DP10" s="7">
        <v>1</v>
      </c>
      <c r="DQ10" s="138">
        <v>1</v>
      </c>
      <c r="DR10" s="138">
        <v>1</v>
      </c>
      <c r="DS10" s="7">
        <v>1</v>
      </c>
      <c r="DT10" s="7">
        <v>1</v>
      </c>
      <c r="DU10" s="7">
        <v>1</v>
      </c>
      <c r="DV10" s="7">
        <v>1</v>
      </c>
      <c r="DW10" s="7">
        <v>1</v>
      </c>
      <c r="DX10" s="7">
        <v>1</v>
      </c>
      <c r="DY10" s="138">
        <v>1</v>
      </c>
      <c r="DZ10" s="7">
        <v>1</v>
      </c>
      <c r="EA10" s="7">
        <v>1</v>
      </c>
      <c r="EB10" s="147" t="s">
        <v>57</v>
      </c>
      <c r="EC10" s="14">
        <v>1</v>
      </c>
      <c r="ED10" s="147" t="s">
        <v>57</v>
      </c>
      <c r="EE10" s="147" t="s">
        <v>57</v>
      </c>
      <c r="EF10" s="138">
        <v>1</v>
      </c>
      <c r="EG10" s="138">
        <v>1</v>
      </c>
      <c r="EH10" s="138">
        <v>1</v>
      </c>
      <c r="EI10" s="185" t="s">
        <v>57</v>
      </c>
      <c r="EJ10" s="185" t="s">
        <v>57</v>
      </c>
      <c r="EK10" s="185" t="s">
        <v>57</v>
      </c>
      <c r="EL10" s="185" t="s">
        <v>57</v>
      </c>
      <c r="EM10" s="185" t="s">
        <v>57</v>
      </c>
      <c r="EN10" s="138">
        <v>1</v>
      </c>
      <c r="EO10" s="138">
        <v>1</v>
      </c>
      <c r="EP10" s="138">
        <v>1</v>
      </c>
      <c r="EQ10" s="138">
        <v>1</v>
      </c>
      <c r="ER10" s="138">
        <v>1</v>
      </c>
      <c r="ES10" s="7">
        <v>1</v>
      </c>
      <c r="ET10" s="138">
        <v>1</v>
      </c>
      <c r="EU10" s="7">
        <v>1</v>
      </c>
      <c r="EV10" s="185" t="s">
        <v>57</v>
      </c>
      <c r="EW10" s="185" t="s">
        <v>57</v>
      </c>
      <c r="EX10" s="185" t="s">
        <v>57</v>
      </c>
      <c r="EY10" s="185" t="s">
        <v>57</v>
      </c>
      <c r="EZ10" s="185" t="s">
        <v>57</v>
      </c>
      <c r="FA10" s="185" t="s">
        <v>57</v>
      </c>
      <c r="FB10" s="185" t="s">
        <v>57</v>
      </c>
      <c r="FC10" s="101">
        <f t="shared" si="0"/>
        <v>100</v>
      </c>
      <c r="FD10" s="140">
        <f t="shared" si="2"/>
        <v>1</v>
      </c>
      <c r="FE10" s="101">
        <f t="shared" si="1"/>
        <v>1</v>
      </c>
      <c r="FF10" s="141"/>
      <c r="FG10" s="5">
        <v>1</v>
      </c>
      <c r="FH10" s="142">
        <v>2995373.7379431999</v>
      </c>
      <c r="FI10" s="124">
        <v>15724169000</v>
      </c>
      <c r="FJ10" s="124">
        <v>3368789000</v>
      </c>
      <c r="FK10" s="124">
        <v>39650.615751227393</v>
      </c>
      <c r="FL10" s="124">
        <v>6852147000</v>
      </c>
      <c r="FM10" s="124">
        <v>36910921350</v>
      </c>
      <c r="FN10" s="134"/>
      <c r="FO10" s="134"/>
    </row>
    <row r="11" spans="1:171" s="133" customFormat="1">
      <c r="A11" s="135" t="s">
        <v>161</v>
      </c>
      <c r="B11" s="129" t="s">
        <v>10</v>
      </c>
      <c r="C11" s="14">
        <v>1</v>
      </c>
      <c r="D11" s="14">
        <v>1</v>
      </c>
      <c r="E11" s="128">
        <v>13339962000</v>
      </c>
      <c r="F11" s="128">
        <v>13339962000</v>
      </c>
      <c r="G11" s="97">
        <f t="shared" si="3"/>
        <v>0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44" t="s">
        <v>57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89" t="s">
        <v>57</v>
      </c>
      <c r="V11" s="189" t="s">
        <v>57</v>
      </c>
      <c r="W11" s="189" t="s">
        <v>57</v>
      </c>
      <c r="X11" s="189" t="s">
        <v>57</v>
      </c>
      <c r="Y11" s="189" t="s">
        <v>57</v>
      </c>
      <c r="Z11" s="189" t="s">
        <v>57</v>
      </c>
      <c r="AA11" s="189" t="s">
        <v>57</v>
      </c>
      <c r="AB11" s="189" t="s">
        <v>57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14">
        <v>1</v>
      </c>
      <c r="AR11" s="144" t="s">
        <v>57</v>
      </c>
      <c r="AS11" s="144" t="s">
        <v>57</v>
      </c>
      <c r="AT11" s="189" t="s">
        <v>57</v>
      </c>
      <c r="AU11" s="189" t="s">
        <v>57</v>
      </c>
      <c r="AV11" s="189" t="s">
        <v>57</v>
      </c>
      <c r="AW11" s="189" t="s">
        <v>57</v>
      </c>
      <c r="AX11" s="189" t="s">
        <v>57</v>
      </c>
      <c r="AY11" s="189" t="s">
        <v>57</v>
      </c>
      <c r="AZ11" s="189" t="s">
        <v>57</v>
      </c>
      <c r="BA11" s="189" t="s">
        <v>57</v>
      </c>
      <c r="BB11" s="189" t="s">
        <v>57</v>
      </c>
      <c r="BC11" s="189" t="s">
        <v>57</v>
      </c>
      <c r="BD11" s="189" t="s">
        <v>57</v>
      </c>
      <c r="BE11" s="189" t="s">
        <v>57</v>
      </c>
      <c r="BF11" s="14">
        <v>1</v>
      </c>
      <c r="BG11" s="14">
        <v>1</v>
      </c>
      <c r="BH11" s="14">
        <v>1</v>
      </c>
      <c r="BI11" s="14">
        <v>1</v>
      </c>
      <c r="BJ11" s="14">
        <v>1</v>
      </c>
      <c r="BK11" s="14">
        <v>1</v>
      </c>
      <c r="BL11" s="144" t="s">
        <v>57</v>
      </c>
      <c r="BM11" s="144" t="s">
        <v>57</v>
      </c>
      <c r="BN11" s="138">
        <v>1</v>
      </c>
      <c r="BO11" s="14">
        <v>1</v>
      </c>
      <c r="BP11" s="14">
        <v>1</v>
      </c>
      <c r="BQ11" s="14">
        <v>1</v>
      </c>
      <c r="BR11" s="14">
        <v>1</v>
      </c>
      <c r="BS11" s="14">
        <v>1</v>
      </c>
      <c r="BT11" s="14">
        <v>1</v>
      </c>
      <c r="BU11" s="14">
        <v>1</v>
      </c>
      <c r="BV11" s="14">
        <v>1</v>
      </c>
      <c r="BW11" s="14">
        <v>1</v>
      </c>
      <c r="BX11" s="14">
        <v>1</v>
      </c>
      <c r="BY11" s="14">
        <v>1</v>
      </c>
      <c r="BZ11" s="14">
        <v>1</v>
      </c>
      <c r="CA11" s="14">
        <v>1</v>
      </c>
      <c r="CB11" s="185" t="s">
        <v>57</v>
      </c>
      <c r="CC11" s="14">
        <v>1</v>
      </c>
      <c r="CD11" s="14">
        <v>1</v>
      </c>
      <c r="CE11" s="14">
        <v>1</v>
      </c>
      <c r="CF11" s="14">
        <v>1</v>
      </c>
      <c r="CG11" s="14">
        <v>1</v>
      </c>
      <c r="CH11" s="138">
        <v>1</v>
      </c>
      <c r="CI11" s="14">
        <v>1</v>
      </c>
      <c r="CJ11" s="144" t="s">
        <v>57</v>
      </c>
      <c r="CK11" s="14">
        <v>1</v>
      </c>
      <c r="CL11" s="13">
        <v>0</v>
      </c>
      <c r="CM11" s="14">
        <v>1</v>
      </c>
      <c r="CN11" s="7">
        <v>1</v>
      </c>
      <c r="CO11" s="144" t="s">
        <v>57</v>
      </c>
      <c r="CP11" s="144" t="s">
        <v>57</v>
      </c>
      <c r="CQ11" s="13">
        <v>0</v>
      </c>
      <c r="CR11" s="14">
        <v>1</v>
      </c>
      <c r="CS11" s="14">
        <v>1</v>
      </c>
      <c r="CT11" s="14">
        <v>1</v>
      </c>
      <c r="CU11" s="14">
        <v>1</v>
      </c>
      <c r="CV11" s="14">
        <v>1</v>
      </c>
      <c r="CW11" s="9">
        <v>0</v>
      </c>
      <c r="CX11" s="14">
        <v>1</v>
      </c>
      <c r="CY11" s="14">
        <v>1</v>
      </c>
      <c r="CZ11" s="14">
        <v>1</v>
      </c>
      <c r="DA11" s="14">
        <v>1</v>
      </c>
      <c r="DB11" s="14">
        <v>1</v>
      </c>
      <c r="DC11" s="144" t="s">
        <v>57</v>
      </c>
      <c r="DD11" s="185" t="s">
        <v>57</v>
      </c>
      <c r="DE11" s="144" t="s">
        <v>57</v>
      </c>
      <c r="DF11" s="14">
        <v>1</v>
      </c>
      <c r="DG11" s="144" t="s">
        <v>57</v>
      </c>
      <c r="DH11" s="14">
        <v>1</v>
      </c>
      <c r="DI11" s="144" t="s">
        <v>57</v>
      </c>
      <c r="DJ11" s="14">
        <v>1</v>
      </c>
      <c r="DK11" s="14">
        <v>1</v>
      </c>
      <c r="DL11" s="14">
        <v>1</v>
      </c>
      <c r="DM11" s="14">
        <v>1</v>
      </c>
      <c r="DN11" s="144" t="s">
        <v>57</v>
      </c>
      <c r="DO11" s="144" t="s">
        <v>57</v>
      </c>
      <c r="DP11" s="14">
        <v>1</v>
      </c>
      <c r="DQ11" s="14">
        <v>1</v>
      </c>
      <c r="DR11" s="14">
        <v>1</v>
      </c>
      <c r="DS11" s="14">
        <v>1</v>
      </c>
      <c r="DT11" s="14">
        <v>1</v>
      </c>
      <c r="DU11" s="14">
        <v>1</v>
      </c>
      <c r="DV11" s="14">
        <v>1</v>
      </c>
      <c r="DW11" s="14">
        <v>1</v>
      </c>
      <c r="DX11" s="14">
        <v>1</v>
      </c>
      <c r="DY11" s="13">
        <v>0</v>
      </c>
      <c r="DZ11" s="14">
        <v>1</v>
      </c>
      <c r="EA11" s="9">
        <v>0</v>
      </c>
      <c r="EB11" s="144" t="s">
        <v>57</v>
      </c>
      <c r="EC11" s="14">
        <v>1</v>
      </c>
      <c r="ED11" s="144" t="s">
        <v>57</v>
      </c>
      <c r="EE11" s="144" t="s">
        <v>57</v>
      </c>
      <c r="EF11" s="13">
        <v>0</v>
      </c>
      <c r="EG11" s="14">
        <v>1</v>
      </c>
      <c r="EH11" s="14">
        <v>1</v>
      </c>
      <c r="EI11" s="185" t="s">
        <v>57</v>
      </c>
      <c r="EJ11" s="185" t="s">
        <v>57</v>
      </c>
      <c r="EK11" s="185" t="s">
        <v>57</v>
      </c>
      <c r="EL11" s="185" t="s">
        <v>57</v>
      </c>
      <c r="EM11" s="185" t="s">
        <v>57</v>
      </c>
      <c r="EN11" s="14">
        <v>1</v>
      </c>
      <c r="EO11" s="14">
        <v>1</v>
      </c>
      <c r="EP11" s="14">
        <v>1</v>
      </c>
      <c r="EQ11" s="14">
        <v>1</v>
      </c>
      <c r="ER11" s="9">
        <v>0</v>
      </c>
      <c r="ES11" s="14">
        <v>1</v>
      </c>
      <c r="ET11" s="13">
        <v>0</v>
      </c>
      <c r="EU11" s="14">
        <v>1</v>
      </c>
      <c r="EV11" s="185" t="s">
        <v>57</v>
      </c>
      <c r="EW11" s="185" t="s">
        <v>57</v>
      </c>
      <c r="EX11" s="185" t="s">
        <v>57</v>
      </c>
      <c r="EY11" s="185" t="s">
        <v>57</v>
      </c>
      <c r="EZ11" s="185" t="s">
        <v>57</v>
      </c>
      <c r="FA11" s="185" t="s">
        <v>57</v>
      </c>
      <c r="FB11" s="185" t="s">
        <v>57</v>
      </c>
      <c r="FC11" s="101">
        <f t="shared" si="0"/>
        <v>92</v>
      </c>
      <c r="FD11" s="140">
        <f t="shared" si="2"/>
        <v>0.92</v>
      </c>
      <c r="FE11" s="101">
        <f t="shared" si="1"/>
        <v>9</v>
      </c>
      <c r="FF11" s="141"/>
      <c r="FG11" s="5">
        <v>1</v>
      </c>
      <c r="FH11" s="142">
        <v>735723.54476708197</v>
      </c>
      <c r="FI11" s="124">
        <v>1595155649</v>
      </c>
      <c r="FJ11" s="124">
        <v>361164368</v>
      </c>
      <c r="FK11" s="124">
        <v>3294.4299931789956</v>
      </c>
      <c r="FL11" s="124">
        <v>1178451000</v>
      </c>
      <c r="FM11" s="124">
        <v>12161511000</v>
      </c>
      <c r="FN11" s="134"/>
      <c r="FO11" s="134"/>
    </row>
    <row r="12" spans="1:171" s="133" customFormat="1">
      <c r="A12" s="135" t="s">
        <v>165</v>
      </c>
      <c r="B12" s="129" t="s">
        <v>309</v>
      </c>
      <c r="C12" s="14">
        <v>1</v>
      </c>
      <c r="D12" s="14">
        <v>1</v>
      </c>
      <c r="E12" s="128">
        <v>181334439127</v>
      </c>
      <c r="F12" s="128">
        <v>181334439127</v>
      </c>
      <c r="G12" s="97">
        <f t="shared" si="3"/>
        <v>0</v>
      </c>
      <c r="H12" s="138">
        <v>1</v>
      </c>
      <c r="I12" s="139">
        <v>0</v>
      </c>
      <c r="J12" s="138">
        <v>1</v>
      </c>
      <c r="K12" s="138">
        <v>1</v>
      </c>
      <c r="L12" s="138">
        <v>1</v>
      </c>
      <c r="M12" s="138">
        <v>1</v>
      </c>
      <c r="N12" s="138">
        <v>1</v>
      </c>
      <c r="O12" s="144" t="s">
        <v>57</v>
      </c>
      <c r="P12" s="148" t="s">
        <v>156</v>
      </c>
      <c r="Q12" s="138">
        <v>1</v>
      </c>
      <c r="R12" s="138">
        <v>1</v>
      </c>
      <c r="S12" s="148" t="s">
        <v>156</v>
      </c>
      <c r="T12" s="138">
        <v>1</v>
      </c>
      <c r="U12" s="189" t="s">
        <v>57</v>
      </c>
      <c r="V12" s="189" t="s">
        <v>57</v>
      </c>
      <c r="W12" s="189" t="s">
        <v>57</v>
      </c>
      <c r="X12" s="189" t="s">
        <v>57</v>
      </c>
      <c r="Y12" s="189" t="s">
        <v>57</v>
      </c>
      <c r="Z12" s="189" t="s">
        <v>57</v>
      </c>
      <c r="AA12" s="189" t="s">
        <v>57</v>
      </c>
      <c r="AB12" s="189" t="s">
        <v>57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14">
        <v>1</v>
      </c>
      <c r="AK12" s="14">
        <v>1</v>
      </c>
      <c r="AL12" s="14">
        <v>1</v>
      </c>
      <c r="AM12" s="14">
        <v>1</v>
      </c>
      <c r="AN12" s="14">
        <v>1</v>
      </c>
      <c r="AO12" s="14">
        <v>1</v>
      </c>
      <c r="AP12" s="13">
        <v>0</v>
      </c>
      <c r="AQ12" s="14">
        <v>1</v>
      </c>
      <c r="AR12" s="144" t="s">
        <v>57</v>
      </c>
      <c r="AS12" s="144" t="s">
        <v>57</v>
      </c>
      <c r="AT12" s="189" t="s">
        <v>57</v>
      </c>
      <c r="AU12" s="189" t="s">
        <v>57</v>
      </c>
      <c r="AV12" s="189" t="s">
        <v>57</v>
      </c>
      <c r="AW12" s="189" t="s">
        <v>57</v>
      </c>
      <c r="AX12" s="189" t="s">
        <v>57</v>
      </c>
      <c r="AY12" s="189" t="s">
        <v>57</v>
      </c>
      <c r="AZ12" s="189" t="s">
        <v>57</v>
      </c>
      <c r="BA12" s="189" t="s">
        <v>57</v>
      </c>
      <c r="BB12" s="189" t="s">
        <v>57</v>
      </c>
      <c r="BC12" s="189" t="s">
        <v>57</v>
      </c>
      <c r="BD12" s="189" t="s">
        <v>57</v>
      </c>
      <c r="BE12" s="189" t="s">
        <v>57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44" t="s">
        <v>57</v>
      </c>
      <c r="BM12" s="144" t="s">
        <v>57</v>
      </c>
      <c r="BN12" s="13">
        <v>0</v>
      </c>
      <c r="BO12" s="13">
        <v>0</v>
      </c>
      <c r="BP12" s="14">
        <v>1</v>
      </c>
      <c r="BQ12" s="14">
        <v>1</v>
      </c>
      <c r="BR12" s="14">
        <v>1</v>
      </c>
      <c r="BS12" s="14">
        <v>1</v>
      </c>
      <c r="BT12" s="14">
        <v>1</v>
      </c>
      <c r="BU12" s="14">
        <v>1</v>
      </c>
      <c r="BV12" s="14">
        <v>1</v>
      </c>
      <c r="BW12" s="14">
        <v>1</v>
      </c>
      <c r="BX12" s="14">
        <v>1</v>
      </c>
      <c r="BY12" s="14">
        <v>1</v>
      </c>
      <c r="BZ12" s="14">
        <v>1</v>
      </c>
      <c r="CA12" s="14">
        <v>1</v>
      </c>
      <c r="CB12" s="185" t="s">
        <v>57</v>
      </c>
      <c r="CC12" s="14">
        <v>1</v>
      </c>
      <c r="CD12" s="14">
        <v>1</v>
      </c>
      <c r="CE12" s="13">
        <v>0</v>
      </c>
      <c r="CF12" s="13">
        <v>0</v>
      </c>
      <c r="CG12" s="14">
        <v>1</v>
      </c>
      <c r="CH12" s="13">
        <v>0</v>
      </c>
      <c r="CI12" s="13">
        <v>0</v>
      </c>
      <c r="CJ12" s="144" t="s">
        <v>57</v>
      </c>
      <c r="CK12" s="148" t="s">
        <v>156</v>
      </c>
      <c r="CL12" s="148" t="s">
        <v>156</v>
      </c>
      <c r="CM12" s="148" t="s">
        <v>156</v>
      </c>
      <c r="CN12" s="148" t="s">
        <v>156</v>
      </c>
      <c r="CO12" s="144" t="s">
        <v>57</v>
      </c>
      <c r="CP12" s="144" t="s">
        <v>57</v>
      </c>
      <c r="CQ12" s="9">
        <v>0</v>
      </c>
      <c r="CR12" s="13">
        <v>0</v>
      </c>
      <c r="CS12" s="13">
        <v>0</v>
      </c>
      <c r="CT12" s="14">
        <v>1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44" t="s">
        <v>57</v>
      </c>
      <c r="DD12" s="185" t="s">
        <v>57</v>
      </c>
      <c r="DE12" s="144" t="s">
        <v>57</v>
      </c>
      <c r="DF12" s="14">
        <v>1</v>
      </c>
      <c r="DG12" s="144" t="s">
        <v>57</v>
      </c>
      <c r="DH12" s="14">
        <v>1</v>
      </c>
      <c r="DI12" s="144" t="s">
        <v>57</v>
      </c>
      <c r="DJ12" s="13">
        <v>0</v>
      </c>
      <c r="DK12" s="13">
        <v>0</v>
      </c>
      <c r="DL12" s="13">
        <v>0</v>
      </c>
      <c r="DM12" s="13">
        <v>0</v>
      </c>
      <c r="DN12" s="144" t="s">
        <v>57</v>
      </c>
      <c r="DO12" s="144" t="s">
        <v>57</v>
      </c>
      <c r="DP12" s="9">
        <v>0</v>
      </c>
      <c r="DQ12" s="14">
        <v>1</v>
      </c>
      <c r="DR12" s="14">
        <v>1</v>
      </c>
      <c r="DS12" s="9">
        <v>0</v>
      </c>
      <c r="DT12" s="9">
        <v>0</v>
      </c>
      <c r="DU12" s="9">
        <v>0</v>
      </c>
      <c r="DV12" s="13">
        <v>0</v>
      </c>
      <c r="DW12" s="7">
        <v>1</v>
      </c>
      <c r="DX12" s="14">
        <v>1</v>
      </c>
      <c r="DY12" s="13">
        <v>0</v>
      </c>
      <c r="DZ12" s="13">
        <v>0</v>
      </c>
      <c r="EA12" s="13">
        <v>0</v>
      </c>
      <c r="EB12" s="144" t="s">
        <v>57</v>
      </c>
      <c r="EC12" s="13">
        <v>0</v>
      </c>
      <c r="ED12" s="144" t="s">
        <v>57</v>
      </c>
      <c r="EE12" s="144" t="s">
        <v>57</v>
      </c>
      <c r="EF12" s="13">
        <v>0</v>
      </c>
      <c r="EG12" s="13">
        <v>0</v>
      </c>
      <c r="EH12" s="13">
        <v>0</v>
      </c>
      <c r="EI12" s="185" t="s">
        <v>57</v>
      </c>
      <c r="EJ12" s="185" t="s">
        <v>57</v>
      </c>
      <c r="EK12" s="185" t="s">
        <v>57</v>
      </c>
      <c r="EL12" s="185" t="s">
        <v>57</v>
      </c>
      <c r="EM12" s="185" t="s">
        <v>57</v>
      </c>
      <c r="EN12" s="14">
        <v>1</v>
      </c>
      <c r="EO12" s="13">
        <v>0</v>
      </c>
      <c r="EP12" s="14">
        <v>1</v>
      </c>
      <c r="EQ12" s="13">
        <v>0</v>
      </c>
      <c r="ER12" s="14">
        <v>1</v>
      </c>
      <c r="ES12" s="13">
        <v>0</v>
      </c>
      <c r="ET12" s="14">
        <v>1</v>
      </c>
      <c r="EU12" s="14">
        <v>1</v>
      </c>
      <c r="EV12" s="185" t="s">
        <v>57</v>
      </c>
      <c r="EW12" s="185" t="s">
        <v>57</v>
      </c>
      <c r="EX12" s="185" t="s">
        <v>57</v>
      </c>
      <c r="EY12" s="185" t="s">
        <v>57</v>
      </c>
      <c r="EZ12" s="185" t="s">
        <v>57</v>
      </c>
      <c r="FA12" s="185" t="s">
        <v>57</v>
      </c>
      <c r="FB12" s="185" t="s">
        <v>57</v>
      </c>
      <c r="FC12" s="101">
        <f t="shared" si="0"/>
        <v>50</v>
      </c>
      <c r="FD12" s="140">
        <f>(FC12/94)</f>
        <v>0.53191489361702127</v>
      </c>
      <c r="FE12" s="101">
        <f t="shared" si="1"/>
        <v>30</v>
      </c>
      <c r="FF12" s="141"/>
      <c r="FG12" s="6">
        <v>0</v>
      </c>
      <c r="FH12" s="142">
        <v>8833416.2259124108</v>
      </c>
      <c r="FI12" s="124">
        <v>76113514905</v>
      </c>
      <c r="FJ12" s="124">
        <v>4082035746</v>
      </c>
      <c r="FK12" s="124">
        <v>80215.240504969173</v>
      </c>
      <c r="FL12" s="124">
        <v>94690499536</v>
      </c>
      <c r="FM12" s="124">
        <v>82143939591</v>
      </c>
      <c r="FN12" s="134"/>
      <c r="FO12" s="134"/>
    </row>
    <row r="13" spans="1:171" s="133" customFormat="1">
      <c r="A13" s="135" t="s">
        <v>166</v>
      </c>
      <c r="B13" s="129" t="s">
        <v>11</v>
      </c>
      <c r="C13" s="14">
        <v>1</v>
      </c>
      <c r="D13" s="14">
        <v>1</v>
      </c>
      <c r="E13" s="128">
        <v>30729294021</v>
      </c>
      <c r="F13" s="128">
        <v>30729294021</v>
      </c>
      <c r="G13" s="97">
        <f t="shared" si="3"/>
        <v>0</v>
      </c>
      <c r="H13" s="138">
        <v>1</v>
      </c>
      <c r="I13" s="138">
        <v>1</v>
      </c>
      <c r="J13" s="138">
        <v>1</v>
      </c>
      <c r="K13" s="138">
        <v>1</v>
      </c>
      <c r="L13" s="138">
        <v>1</v>
      </c>
      <c r="M13" s="138">
        <v>1</v>
      </c>
      <c r="N13" s="138">
        <v>1</v>
      </c>
      <c r="O13" s="144" t="s">
        <v>57</v>
      </c>
      <c r="P13" s="138">
        <v>1</v>
      </c>
      <c r="Q13" s="138">
        <v>1</v>
      </c>
      <c r="R13" s="138">
        <v>1</v>
      </c>
      <c r="S13" s="138">
        <v>1</v>
      </c>
      <c r="T13" s="138">
        <v>1</v>
      </c>
      <c r="U13" s="189" t="s">
        <v>57</v>
      </c>
      <c r="V13" s="189" t="s">
        <v>57</v>
      </c>
      <c r="W13" s="189" t="s">
        <v>57</v>
      </c>
      <c r="X13" s="189" t="s">
        <v>57</v>
      </c>
      <c r="Y13" s="189" t="s">
        <v>57</v>
      </c>
      <c r="Z13" s="189" t="s">
        <v>57</v>
      </c>
      <c r="AA13" s="189" t="s">
        <v>57</v>
      </c>
      <c r="AB13" s="189" t="s">
        <v>57</v>
      </c>
      <c r="AC13" s="14">
        <v>1</v>
      </c>
      <c r="AD13" s="14">
        <v>1</v>
      </c>
      <c r="AE13" s="14">
        <v>1</v>
      </c>
      <c r="AF13" s="13">
        <v>0</v>
      </c>
      <c r="AG13" s="14">
        <v>1</v>
      </c>
      <c r="AH13" s="13">
        <v>0</v>
      </c>
      <c r="AI13" s="13">
        <v>0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>
        <v>1</v>
      </c>
      <c r="AP13" s="13">
        <v>0</v>
      </c>
      <c r="AQ13" s="14">
        <v>1</v>
      </c>
      <c r="AR13" s="144" t="s">
        <v>57</v>
      </c>
      <c r="AS13" s="144" t="s">
        <v>57</v>
      </c>
      <c r="AT13" s="189" t="s">
        <v>57</v>
      </c>
      <c r="AU13" s="189" t="s">
        <v>57</v>
      </c>
      <c r="AV13" s="189" t="s">
        <v>57</v>
      </c>
      <c r="AW13" s="189" t="s">
        <v>57</v>
      </c>
      <c r="AX13" s="189" t="s">
        <v>57</v>
      </c>
      <c r="AY13" s="189" t="s">
        <v>57</v>
      </c>
      <c r="AZ13" s="189" t="s">
        <v>57</v>
      </c>
      <c r="BA13" s="189" t="s">
        <v>57</v>
      </c>
      <c r="BB13" s="189" t="s">
        <v>57</v>
      </c>
      <c r="BC13" s="189" t="s">
        <v>57</v>
      </c>
      <c r="BD13" s="189" t="s">
        <v>57</v>
      </c>
      <c r="BE13" s="189" t="s">
        <v>57</v>
      </c>
      <c r="BF13" s="14">
        <v>1</v>
      </c>
      <c r="BG13" s="138">
        <v>1</v>
      </c>
      <c r="BH13" s="13">
        <v>0</v>
      </c>
      <c r="BI13" s="13">
        <v>0</v>
      </c>
      <c r="BJ13" s="13">
        <v>0</v>
      </c>
      <c r="BK13" s="13">
        <v>0</v>
      </c>
      <c r="BL13" s="144" t="s">
        <v>57</v>
      </c>
      <c r="BM13" s="144" t="s">
        <v>57</v>
      </c>
      <c r="BN13" s="139">
        <v>0</v>
      </c>
      <c r="BO13" s="14">
        <v>1</v>
      </c>
      <c r="BP13" s="14">
        <v>1</v>
      </c>
      <c r="BQ13" s="14">
        <v>1</v>
      </c>
      <c r="BR13" s="14">
        <v>1</v>
      </c>
      <c r="BS13" s="14">
        <v>1</v>
      </c>
      <c r="BT13" s="13">
        <v>0</v>
      </c>
      <c r="BU13" s="14">
        <v>1</v>
      </c>
      <c r="BV13" s="14">
        <v>1</v>
      </c>
      <c r="BW13" s="14">
        <v>1</v>
      </c>
      <c r="BX13" s="14">
        <v>1</v>
      </c>
      <c r="BY13" s="14">
        <v>1</v>
      </c>
      <c r="BZ13" s="14">
        <v>1</v>
      </c>
      <c r="CA13" s="14">
        <v>1</v>
      </c>
      <c r="CB13" s="185" t="s">
        <v>57</v>
      </c>
      <c r="CC13" s="14">
        <v>1</v>
      </c>
      <c r="CD13" s="14">
        <v>1</v>
      </c>
      <c r="CE13" s="14">
        <v>1</v>
      </c>
      <c r="CF13" s="13">
        <v>0</v>
      </c>
      <c r="CG13" s="14">
        <v>1</v>
      </c>
      <c r="CH13" s="9">
        <v>0</v>
      </c>
      <c r="CI13" s="14">
        <v>1</v>
      </c>
      <c r="CJ13" s="144" t="s">
        <v>57</v>
      </c>
      <c r="CK13" s="13">
        <v>0</v>
      </c>
      <c r="CL13" s="13">
        <v>0</v>
      </c>
      <c r="CM13" s="13">
        <v>0</v>
      </c>
      <c r="CN13" s="13">
        <v>0</v>
      </c>
      <c r="CO13" s="144" t="s">
        <v>57</v>
      </c>
      <c r="CP13" s="144" t="s">
        <v>57</v>
      </c>
      <c r="CQ13" s="13">
        <v>0</v>
      </c>
      <c r="CR13" s="14">
        <v>1</v>
      </c>
      <c r="CS13" s="14">
        <v>1</v>
      </c>
      <c r="CT13" s="14">
        <v>1</v>
      </c>
      <c r="CU13" s="14">
        <v>1</v>
      </c>
      <c r="CV13" s="14">
        <v>1</v>
      </c>
      <c r="CW13" s="13">
        <v>0</v>
      </c>
      <c r="CX13" s="14">
        <v>1</v>
      </c>
      <c r="CY13" s="14">
        <v>1</v>
      </c>
      <c r="CZ13" s="13">
        <v>0</v>
      </c>
      <c r="DA13" s="13">
        <v>0</v>
      </c>
      <c r="DB13" s="13">
        <v>0</v>
      </c>
      <c r="DC13" s="144" t="s">
        <v>57</v>
      </c>
      <c r="DD13" s="185" t="s">
        <v>57</v>
      </c>
      <c r="DE13" s="144" t="s">
        <v>57</v>
      </c>
      <c r="DF13" s="14">
        <v>1</v>
      </c>
      <c r="DG13" s="144" t="s">
        <v>57</v>
      </c>
      <c r="DH13" s="14">
        <v>1</v>
      </c>
      <c r="DI13" s="144" t="s">
        <v>57</v>
      </c>
      <c r="DJ13" s="14">
        <v>1</v>
      </c>
      <c r="DK13" s="14">
        <v>1</v>
      </c>
      <c r="DL13" s="14">
        <v>1</v>
      </c>
      <c r="DM13" s="14">
        <v>1</v>
      </c>
      <c r="DN13" s="144" t="s">
        <v>57</v>
      </c>
      <c r="DO13" s="144" t="s">
        <v>57</v>
      </c>
      <c r="DP13" s="14">
        <v>1</v>
      </c>
      <c r="DQ13" s="14">
        <v>1</v>
      </c>
      <c r="DR13" s="14">
        <v>1</v>
      </c>
      <c r="DS13" s="14">
        <v>1</v>
      </c>
      <c r="DT13" s="14">
        <v>1</v>
      </c>
      <c r="DU13" s="14">
        <v>1</v>
      </c>
      <c r="DV13" s="14">
        <v>1</v>
      </c>
      <c r="DW13" s="14">
        <v>1</v>
      </c>
      <c r="DX13" s="14">
        <v>1</v>
      </c>
      <c r="DY13" s="13">
        <v>0</v>
      </c>
      <c r="DZ13" s="13">
        <v>0</v>
      </c>
      <c r="EA13" s="13">
        <v>0</v>
      </c>
      <c r="EB13" s="144" t="s">
        <v>57</v>
      </c>
      <c r="EC13" s="14">
        <v>1</v>
      </c>
      <c r="ED13" s="144" t="s">
        <v>57</v>
      </c>
      <c r="EE13" s="144" t="s">
        <v>57</v>
      </c>
      <c r="EF13" s="13">
        <v>0</v>
      </c>
      <c r="EG13" s="13">
        <v>0</v>
      </c>
      <c r="EH13" s="13">
        <v>0</v>
      </c>
      <c r="EI13" s="185" t="s">
        <v>57</v>
      </c>
      <c r="EJ13" s="185" t="s">
        <v>57</v>
      </c>
      <c r="EK13" s="185" t="s">
        <v>57</v>
      </c>
      <c r="EL13" s="185" t="s">
        <v>57</v>
      </c>
      <c r="EM13" s="185" t="s">
        <v>57</v>
      </c>
      <c r="EN13" s="9">
        <v>0</v>
      </c>
      <c r="EO13" s="13">
        <v>0</v>
      </c>
      <c r="EP13" s="14">
        <v>1</v>
      </c>
      <c r="EQ13" s="14">
        <v>1</v>
      </c>
      <c r="ER13" s="14">
        <v>1</v>
      </c>
      <c r="ES13" s="14">
        <v>1</v>
      </c>
      <c r="ET13" s="14">
        <v>1</v>
      </c>
      <c r="EU13" s="14">
        <v>1</v>
      </c>
      <c r="EV13" s="185" t="s">
        <v>57</v>
      </c>
      <c r="EW13" s="185" t="s">
        <v>57</v>
      </c>
      <c r="EX13" s="185" t="s">
        <v>57</v>
      </c>
      <c r="EY13" s="185" t="s">
        <v>57</v>
      </c>
      <c r="EZ13" s="185" t="s">
        <v>57</v>
      </c>
      <c r="FA13" s="185" t="s">
        <v>57</v>
      </c>
      <c r="FB13" s="185" t="s">
        <v>57</v>
      </c>
      <c r="FC13" s="101">
        <f t="shared" si="0"/>
        <v>71</v>
      </c>
      <c r="FD13" s="140">
        <f t="shared" si="2"/>
        <v>0.71</v>
      </c>
      <c r="FE13" s="101">
        <f t="shared" si="1"/>
        <v>17</v>
      </c>
      <c r="FF13" s="141"/>
      <c r="FG13" s="6">
        <v>0</v>
      </c>
      <c r="FH13" s="142">
        <v>1782205.14945503</v>
      </c>
      <c r="FI13" s="124">
        <v>11497470000</v>
      </c>
      <c r="FJ13" s="124">
        <v>398570000</v>
      </c>
      <c r="FK13" s="124">
        <v>7483.110215077244</v>
      </c>
      <c r="FL13" s="124">
        <v>1974641960</v>
      </c>
      <c r="FM13" s="124">
        <v>28754652061</v>
      </c>
      <c r="FN13" s="134"/>
      <c r="FO13" s="134"/>
    </row>
    <row r="14" spans="1:171" s="133" customFormat="1">
      <c r="A14" s="135" t="s">
        <v>167</v>
      </c>
      <c r="B14" s="129" t="s">
        <v>12</v>
      </c>
      <c r="C14" s="14">
        <v>1</v>
      </c>
      <c r="D14" s="14">
        <v>1</v>
      </c>
      <c r="E14" s="128">
        <v>71435057590</v>
      </c>
      <c r="F14" s="128">
        <v>71435057590</v>
      </c>
      <c r="G14" s="97">
        <f t="shared" si="3"/>
        <v>0</v>
      </c>
      <c r="H14" s="138">
        <v>1</v>
      </c>
      <c r="I14" s="138">
        <v>1</v>
      </c>
      <c r="J14" s="138">
        <v>1</v>
      </c>
      <c r="K14" s="138">
        <v>1</v>
      </c>
      <c r="L14" s="138">
        <v>1</v>
      </c>
      <c r="M14" s="138">
        <v>1</v>
      </c>
      <c r="N14" s="138">
        <v>1</v>
      </c>
      <c r="O14" s="144" t="s">
        <v>57</v>
      </c>
      <c r="P14" s="138">
        <v>1</v>
      </c>
      <c r="Q14" s="138">
        <v>1</v>
      </c>
      <c r="R14" s="138">
        <v>1</v>
      </c>
      <c r="S14" s="138">
        <v>1</v>
      </c>
      <c r="T14" s="138">
        <v>1</v>
      </c>
      <c r="U14" s="189" t="s">
        <v>57</v>
      </c>
      <c r="V14" s="189" t="s">
        <v>57</v>
      </c>
      <c r="W14" s="189" t="s">
        <v>57</v>
      </c>
      <c r="X14" s="189" t="s">
        <v>57</v>
      </c>
      <c r="Y14" s="189" t="s">
        <v>57</v>
      </c>
      <c r="Z14" s="189" t="s">
        <v>57</v>
      </c>
      <c r="AA14" s="189" t="s">
        <v>57</v>
      </c>
      <c r="AB14" s="189" t="s">
        <v>57</v>
      </c>
      <c r="AC14" s="143">
        <v>1</v>
      </c>
      <c r="AD14" s="143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14">
        <v>1</v>
      </c>
      <c r="AK14" s="14">
        <v>1</v>
      </c>
      <c r="AL14" s="14">
        <v>1</v>
      </c>
      <c r="AM14" s="14">
        <v>1</v>
      </c>
      <c r="AN14" s="14">
        <v>1</v>
      </c>
      <c r="AO14" s="14">
        <v>1</v>
      </c>
      <c r="AP14" s="14">
        <v>1</v>
      </c>
      <c r="AQ14" s="14">
        <v>1</v>
      </c>
      <c r="AR14" s="144" t="s">
        <v>57</v>
      </c>
      <c r="AS14" s="144" t="s">
        <v>57</v>
      </c>
      <c r="AT14" s="189" t="s">
        <v>57</v>
      </c>
      <c r="AU14" s="189" t="s">
        <v>57</v>
      </c>
      <c r="AV14" s="189" t="s">
        <v>57</v>
      </c>
      <c r="AW14" s="189" t="s">
        <v>57</v>
      </c>
      <c r="AX14" s="189" t="s">
        <v>57</v>
      </c>
      <c r="AY14" s="189" t="s">
        <v>57</v>
      </c>
      <c r="AZ14" s="189" t="s">
        <v>57</v>
      </c>
      <c r="BA14" s="189" t="s">
        <v>57</v>
      </c>
      <c r="BB14" s="189" t="s">
        <v>57</v>
      </c>
      <c r="BC14" s="189" t="s">
        <v>57</v>
      </c>
      <c r="BD14" s="189" t="s">
        <v>57</v>
      </c>
      <c r="BE14" s="189" t="s">
        <v>57</v>
      </c>
      <c r="BF14" s="13">
        <v>0</v>
      </c>
      <c r="BG14" s="14">
        <v>1</v>
      </c>
      <c r="BH14" s="138">
        <v>1</v>
      </c>
      <c r="BI14" s="138">
        <v>1</v>
      </c>
      <c r="BJ14" s="14">
        <v>1</v>
      </c>
      <c r="BK14" s="14">
        <v>1</v>
      </c>
      <c r="BL14" s="144" t="s">
        <v>57</v>
      </c>
      <c r="BM14" s="144" t="s">
        <v>57</v>
      </c>
      <c r="BN14" s="138">
        <v>1</v>
      </c>
      <c r="BO14" s="14">
        <v>1</v>
      </c>
      <c r="BP14" s="14">
        <v>1</v>
      </c>
      <c r="BQ14" s="14">
        <v>1</v>
      </c>
      <c r="BR14" s="14">
        <v>1</v>
      </c>
      <c r="BS14" s="14">
        <v>1</v>
      </c>
      <c r="BT14" s="14">
        <v>1</v>
      </c>
      <c r="BU14" s="14">
        <v>1</v>
      </c>
      <c r="BV14" s="14">
        <v>1</v>
      </c>
      <c r="BW14" s="14">
        <v>1</v>
      </c>
      <c r="BX14" s="14">
        <v>1</v>
      </c>
      <c r="BY14" s="14">
        <v>1</v>
      </c>
      <c r="BZ14" s="14">
        <v>1</v>
      </c>
      <c r="CA14" s="14">
        <v>1</v>
      </c>
      <c r="CB14" s="185" t="s">
        <v>57</v>
      </c>
      <c r="CC14" s="14">
        <v>1</v>
      </c>
      <c r="CD14" s="14">
        <v>1</v>
      </c>
      <c r="CE14" s="14">
        <v>1</v>
      </c>
      <c r="CF14" s="14">
        <v>1</v>
      </c>
      <c r="CG14" s="14">
        <v>1</v>
      </c>
      <c r="CH14" s="14">
        <v>1</v>
      </c>
      <c r="CI14" s="14">
        <v>1</v>
      </c>
      <c r="CJ14" s="144" t="s">
        <v>57</v>
      </c>
      <c r="CK14" s="14">
        <v>1</v>
      </c>
      <c r="CL14" s="14">
        <v>1</v>
      </c>
      <c r="CM14" s="14">
        <v>1</v>
      </c>
      <c r="CN14" s="14">
        <v>1</v>
      </c>
      <c r="CO14" s="144" t="s">
        <v>57</v>
      </c>
      <c r="CP14" s="144" t="s">
        <v>57</v>
      </c>
      <c r="CQ14" s="14">
        <v>1</v>
      </c>
      <c r="CR14" s="14">
        <v>1</v>
      </c>
      <c r="CS14" s="14">
        <v>1</v>
      </c>
      <c r="CT14" s="14">
        <v>1</v>
      </c>
      <c r="CU14" s="14">
        <v>1</v>
      </c>
      <c r="CV14" s="14">
        <v>1</v>
      </c>
      <c r="CW14" s="14">
        <v>1</v>
      </c>
      <c r="CX14" s="14">
        <v>1</v>
      </c>
      <c r="CY14" s="14">
        <v>1</v>
      </c>
      <c r="CZ14" s="14">
        <v>1</v>
      </c>
      <c r="DA14" s="14">
        <v>1</v>
      </c>
      <c r="DB14" s="14">
        <v>1</v>
      </c>
      <c r="DC14" s="144" t="s">
        <v>57</v>
      </c>
      <c r="DD14" s="185" t="s">
        <v>57</v>
      </c>
      <c r="DE14" s="144" t="s">
        <v>57</v>
      </c>
      <c r="DF14" s="14">
        <v>1</v>
      </c>
      <c r="DG14" s="144" t="s">
        <v>57</v>
      </c>
      <c r="DH14" s="14">
        <v>1</v>
      </c>
      <c r="DI14" s="144" t="s">
        <v>57</v>
      </c>
      <c r="DJ14" s="14">
        <v>1</v>
      </c>
      <c r="DK14" s="14">
        <v>1</v>
      </c>
      <c r="DL14" s="14">
        <v>1</v>
      </c>
      <c r="DM14" s="14">
        <v>1</v>
      </c>
      <c r="DN14" s="144" t="s">
        <v>57</v>
      </c>
      <c r="DO14" s="144" t="s">
        <v>57</v>
      </c>
      <c r="DP14" s="14">
        <v>1</v>
      </c>
      <c r="DQ14" s="14">
        <v>1</v>
      </c>
      <c r="DR14" s="14">
        <v>1</v>
      </c>
      <c r="DS14" s="14">
        <v>1</v>
      </c>
      <c r="DT14" s="14">
        <v>1</v>
      </c>
      <c r="DU14" s="14">
        <v>1</v>
      </c>
      <c r="DV14" s="14">
        <v>1</v>
      </c>
      <c r="DW14" s="14">
        <v>1</v>
      </c>
      <c r="DX14" s="14">
        <v>1</v>
      </c>
      <c r="DY14" s="14">
        <v>1</v>
      </c>
      <c r="DZ14" s="14">
        <v>1</v>
      </c>
      <c r="EA14" s="14">
        <v>1</v>
      </c>
      <c r="EB14" s="144" t="s">
        <v>57</v>
      </c>
      <c r="EC14" s="14">
        <v>1</v>
      </c>
      <c r="ED14" s="144" t="s">
        <v>57</v>
      </c>
      <c r="EE14" s="144" t="s">
        <v>57</v>
      </c>
      <c r="EF14" s="14">
        <v>1</v>
      </c>
      <c r="EG14" s="14">
        <v>1</v>
      </c>
      <c r="EH14" s="14">
        <v>1</v>
      </c>
      <c r="EI14" s="185" t="s">
        <v>57</v>
      </c>
      <c r="EJ14" s="185" t="s">
        <v>57</v>
      </c>
      <c r="EK14" s="185" t="s">
        <v>57</v>
      </c>
      <c r="EL14" s="185" t="s">
        <v>57</v>
      </c>
      <c r="EM14" s="185" t="s">
        <v>57</v>
      </c>
      <c r="EN14" s="14">
        <v>1</v>
      </c>
      <c r="EO14" s="14">
        <v>1</v>
      </c>
      <c r="EP14" s="14">
        <v>1</v>
      </c>
      <c r="EQ14" s="14">
        <v>1</v>
      </c>
      <c r="ER14" s="14">
        <v>1</v>
      </c>
      <c r="ES14" s="14">
        <v>1</v>
      </c>
      <c r="ET14" s="14">
        <v>1</v>
      </c>
      <c r="EU14" s="14">
        <v>1</v>
      </c>
      <c r="EV14" s="185" t="s">
        <v>57</v>
      </c>
      <c r="EW14" s="185" t="s">
        <v>57</v>
      </c>
      <c r="EX14" s="185" t="s">
        <v>57</v>
      </c>
      <c r="EY14" s="185" t="s">
        <v>57</v>
      </c>
      <c r="EZ14" s="185" t="s">
        <v>57</v>
      </c>
      <c r="FA14" s="185" t="s">
        <v>57</v>
      </c>
      <c r="FB14" s="185" t="s">
        <v>57</v>
      </c>
      <c r="FC14" s="101">
        <f t="shared" si="0"/>
        <v>99</v>
      </c>
      <c r="FD14" s="140">
        <f t="shared" si="2"/>
        <v>0.99</v>
      </c>
      <c r="FE14" s="101">
        <f t="shared" si="1"/>
        <v>4</v>
      </c>
      <c r="FF14" s="141"/>
      <c r="FG14" s="5">
        <v>1</v>
      </c>
      <c r="FH14" s="142">
        <v>5864016.4293026701</v>
      </c>
      <c r="FI14" s="124">
        <v>23629433283.919998</v>
      </c>
      <c r="FJ14" s="124">
        <v>1416516784.22</v>
      </c>
      <c r="FK14" s="124">
        <v>6502.8830800987325</v>
      </c>
      <c r="FL14" s="124">
        <v>6369874747</v>
      </c>
      <c r="FM14" s="124">
        <v>61922902843</v>
      </c>
      <c r="FN14" s="137"/>
      <c r="FO14" s="134"/>
    </row>
    <row r="15" spans="1:171" s="133" customFormat="1">
      <c r="A15" s="135" t="s">
        <v>168</v>
      </c>
      <c r="B15" s="129" t="s">
        <v>13</v>
      </c>
      <c r="C15" s="14">
        <v>1</v>
      </c>
      <c r="D15" s="14">
        <v>1</v>
      </c>
      <c r="E15" s="128">
        <v>49246711100</v>
      </c>
      <c r="F15" s="128">
        <v>49246711100</v>
      </c>
      <c r="G15" s="97">
        <f>E15-F15</f>
        <v>0</v>
      </c>
      <c r="H15" s="138">
        <v>1</v>
      </c>
      <c r="I15" s="138">
        <v>1</v>
      </c>
      <c r="J15" s="138">
        <v>1</v>
      </c>
      <c r="K15" s="138">
        <v>1</v>
      </c>
      <c r="L15" s="138">
        <v>1</v>
      </c>
      <c r="M15" s="138">
        <v>1</v>
      </c>
      <c r="N15" s="138">
        <v>1</v>
      </c>
      <c r="O15" s="144" t="s">
        <v>57</v>
      </c>
      <c r="P15" s="138">
        <v>1</v>
      </c>
      <c r="Q15" s="138">
        <v>1</v>
      </c>
      <c r="R15" s="138">
        <v>1</v>
      </c>
      <c r="S15" s="138">
        <v>1</v>
      </c>
      <c r="T15" s="138">
        <v>1</v>
      </c>
      <c r="U15" s="189" t="s">
        <v>57</v>
      </c>
      <c r="V15" s="189" t="s">
        <v>57</v>
      </c>
      <c r="W15" s="189" t="s">
        <v>57</v>
      </c>
      <c r="X15" s="189" t="s">
        <v>57</v>
      </c>
      <c r="Y15" s="189" t="s">
        <v>57</v>
      </c>
      <c r="Z15" s="189" t="s">
        <v>57</v>
      </c>
      <c r="AA15" s="189" t="s">
        <v>57</v>
      </c>
      <c r="AB15" s="189" t="s">
        <v>57</v>
      </c>
      <c r="AC15" s="14">
        <v>1</v>
      </c>
      <c r="AD15" s="14">
        <v>1</v>
      </c>
      <c r="AE15" s="14">
        <v>1</v>
      </c>
      <c r="AF15" s="13">
        <v>0</v>
      </c>
      <c r="AG15" s="14">
        <v>1</v>
      </c>
      <c r="AH15" s="13">
        <v>0</v>
      </c>
      <c r="AI15" s="13">
        <v>0</v>
      </c>
      <c r="AJ15" s="14">
        <v>1</v>
      </c>
      <c r="AK15" s="14">
        <v>1</v>
      </c>
      <c r="AL15" s="14">
        <v>1</v>
      </c>
      <c r="AM15" s="13">
        <v>0</v>
      </c>
      <c r="AN15" s="14">
        <v>1</v>
      </c>
      <c r="AO15" s="14">
        <v>1</v>
      </c>
      <c r="AP15" s="13">
        <v>0</v>
      </c>
      <c r="AQ15" s="13">
        <v>0</v>
      </c>
      <c r="AR15" s="144" t="s">
        <v>57</v>
      </c>
      <c r="AS15" s="144" t="s">
        <v>57</v>
      </c>
      <c r="AT15" s="189" t="s">
        <v>57</v>
      </c>
      <c r="AU15" s="189" t="s">
        <v>57</v>
      </c>
      <c r="AV15" s="189" t="s">
        <v>57</v>
      </c>
      <c r="AW15" s="189" t="s">
        <v>57</v>
      </c>
      <c r="AX15" s="189" t="s">
        <v>57</v>
      </c>
      <c r="AY15" s="189" t="s">
        <v>57</v>
      </c>
      <c r="AZ15" s="189" t="s">
        <v>57</v>
      </c>
      <c r="BA15" s="189" t="s">
        <v>57</v>
      </c>
      <c r="BB15" s="189" t="s">
        <v>57</v>
      </c>
      <c r="BC15" s="189" t="s">
        <v>57</v>
      </c>
      <c r="BD15" s="189" t="s">
        <v>57</v>
      </c>
      <c r="BE15" s="189" t="s">
        <v>57</v>
      </c>
      <c r="BF15" s="13">
        <v>0</v>
      </c>
      <c r="BG15" s="138">
        <v>1</v>
      </c>
      <c r="BH15" s="138">
        <v>1</v>
      </c>
      <c r="BI15" s="138">
        <v>1</v>
      </c>
      <c r="BJ15" s="138">
        <v>1</v>
      </c>
      <c r="BK15" s="138">
        <v>1</v>
      </c>
      <c r="BL15" s="144" t="s">
        <v>57</v>
      </c>
      <c r="BM15" s="144" t="s">
        <v>57</v>
      </c>
      <c r="BN15" s="138">
        <v>1</v>
      </c>
      <c r="BO15" s="14">
        <v>1</v>
      </c>
      <c r="BP15" s="138">
        <v>1</v>
      </c>
      <c r="BQ15" s="138">
        <v>1</v>
      </c>
      <c r="BR15" s="14">
        <v>1</v>
      </c>
      <c r="BS15" s="138">
        <v>1</v>
      </c>
      <c r="BT15" s="138">
        <v>1</v>
      </c>
      <c r="BU15" s="138">
        <v>1</v>
      </c>
      <c r="BV15" s="138">
        <v>1</v>
      </c>
      <c r="BW15" s="14">
        <v>1</v>
      </c>
      <c r="BX15" s="138">
        <v>1</v>
      </c>
      <c r="BY15" s="138">
        <v>1</v>
      </c>
      <c r="BZ15" s="14">
        <v>1</v>
      </c>
      <c r="CA15" s="14">
        <v>1</v>
      </c>
      <c r="CB15" s="185" t="s">
        <v>57</v>
      </c>
      <c r="CC15" s="14">
        <v>1</v>
      </c>
      <c r="CD15" s="138">
        <v>1</v>
      </c>
      <c r="CE15" s="13">
        <v>0</v>
      </c>
      <c r="CF15" s="13">
        <v>0</v>
      </c>
      <c r="CG15" s="138">
        <v>1</v>
      </c>
      <c r="CH15" s="13">
        <v>0</v>
      </c>
      <c r="CI15" s="138">
        <v>1</v>
      </c>
      <c r="CJ15" s="144" t="s">
        <v>57</v>
      </c>
      <c r="CK15" s="13">
        <v>0</v>
      </c>
      <c r="CL15" s="13">
        <v>0</v>
      </c>
      <c r="CM15" s="13">
        <v>0</v>
      </c>
      <c r="CN15" s="13">
        <v>0</v>
      </c>
      <c r="CO15" s="144" t="s">
        <v>57</v>
      </c>
      <c r="CP15" s="144" t="s">
        <v>57</v>
      </c>
      <c r="CQ15" s="9">
        <v>0</v>
      </c>
      <c r="CR15" s="14">
        <v>1</v>
      </c>
      <c r="CS15" s="13">
        <v>0</v>
      </c>
      <c r="CT15" s="14">
        <v>1</v>
      </c>
      <c r="CU15" s="14">
        <v>1</v>
      </c>
      <c r="CV15" s="13">
        <v>0</v>
      </c>
      <c r="CW15" s="13">
        <v>0</v>
      </c>
      <c r="CX15" s="14">
        <v>1</v>
      </c>
      <c r="CY15" s="13">
        <v>0</v>
      </c>
      <c r="CZ15" s="13">
        <v>0</v>
      </c>
      <c r="DA15" s="14">
        <v>1</v>
      </c>
      <c r="DB15" s="14">
        <v>1</v>
      </c>
      <c r="DC15" s="144" t="s">
        <v>57</v>
      </c>
      <c r="DD15" s="185" t="s">
        <v>57</v>
      </c>
      <c r="DE15" s="144" t="s">
        <v>57</v>
      </c>
      <c r="DF15" s="14">
        <v>1</v>
      </c>
      <c r="DG15" s="144" t="s">
        <v>57</v>
      </c>
      <c r="DH15" s="14">
        <v>1</v>
      </c>
      <c r="DI15" s="144" t="s">
        <v>57</v>
      </c>
      <c r="DJ15" s="13">
        <v>0</v>
      </c>
      <c r="DK15" s="13">
        <v>0</v>
      </c>
      <c r="DL15" s="13">
        <v>0</v>
      </c>
      <c r="DM15" s="13">
        <v>0</v>
      </c>
      <c r="DN15" s="144" t="s">
        <v>57</v>
      </c>
      <c r="DO15" s="144" t="s">
        <v>57</v>
      </c>
      <c r="DP15" s="14">
        <v>1</v>
      </c>
      <c r="DQ15" s="14">
        <v>1</v>
      </c>
      <c r="DR15" s="14">
        <v>1</v>
      </c>
      <c r="DS15" s="7">
        <v>1</v>
      </c>
      <c r="DT15" s="14">
        <v>1</v>
      </c>
      <c r="DU15" s="13">
        <v>0</v>
      </c>
      <c r="DV15" s="14">
        <v>1</v>
      </c>
      <c r="DW15" s="14">
        <v>1</v>
      </c>
      <c r="DX15" s="14">
        <v>1</v>
      </c>
      <c r="DY15" s="13">
        <v>0</v>
      </c>
      <c r="DZ15" s="14">
        <v>1</v>
      </c>
      <c r="EA15" s="14">
        <v>1</v>
      </c>
      <c r="EB15" s="144" t="s">
        <v>57</v>
      </c>
      <c r="EC15" s="13">
        <v>0</v>
      </c>
      <c r="ED15" s="144" t="s">
        <v>57</v>
      </c>
      <c r="EE15" s="144" t="s">
        <v>57</v>
      </c>
      <c r="EF15" s="13">
        <v>0</v>
      </c>
      <c r="EG15" s="13">
        <v>0</v>
      </c>
      <c r="EH15" s="13">
        <v>0</v>
      </c>
      <c r="EI15" s="185" t="s">
        <v>57</v>
      </c>
      <c r="EJ15" s="185" t="s">
        <v>57</v>
      </c>
      <c r="EK15" s="185" t="s">
        <v>57</v>
      </c>
      <c r="EL15" s="185" t="s">
        <v>57</v>
      </c>
      <c r="EM15" s="185" t="s">
        <v>57</v>
      </c>
      <c r="EN15" s="14">
        <v>1</v>
      </c>
      <c r="EO15" s="13">
        <v>0</v>
      </c>
      <c r="EP15" s="14">
        <v>1</v>
      </c>
      <c r="EQ15" s="14">
        <v>1</v>
      </c>
      <c r="ER15" s="14">
        <v>1</v>
      </c>
      <c r="ES15" s="14">
        <v>1</v>
      </c>
      <c r="ET15" s="14">
        <v>1</v>
      </c>
      <c r="EU15" s="13">
        <v>0</v>
      </c>
      <c r="EV15" s="185" t="s">
        <v>57</v>
      </c>
      <c r="EW15" s="185" t="s">
        <v>57</v>
      </c>
      <c r="EX15" s="185" t="s">
        <v>57</v>
      </c>
      <c r="EY15" s="185" t="s">
        <v>57</v>
      </c>
      <c r="EZ15" s="185" t="s">
        <v>57</v>
      </c>
      <c r="FA15" s="185" t="s">
        <v>57</v>
      </c>
      <c r="FB15" s="185" t="s">
        <v>57</v>
      </c>
      <c r="FC15" s="101">
        <f t="shared" si="0"/>
        <v>68</v>
      </c>
      <c r="FD15" s="140">
        <f t="shared" si="2"/>
        <v>0.68</v>
      </c>
      <c r="FE15" s="101">
        <f t="shared" si="1"/>
        <v>20</v>
      </c>
      <c r="FF15" s="141"/>
      <c r="FG15" s="6">
        <v>0</v>
      </c>
      <c r="FH15" s="142">
        <v>3588255.1045894101</v>
      </c>
      <c r="FI15" s="124">
        <v>3661687700.0000005</v>
      </c>
      <c r="FJ15" s="124">
        <v>728413200</v>
      </c>
      <c r="FK15" s="124">
        <v>2304.9092487892226</v>
      </c>
      <c r="FL15" s="124">
        <v>1743795100</v>
      </c>
      <c r="FM15" s="124">
        <v>47502916000</v>
      </c>
      <c r="FN15" s="134"/>
      <c r="FO15" s="134"/>
    </row>
    <row r="16" spans="1:171" s="133" customFormat="1">
      <c r="A16" s="135" t="s">
        <v>169</v>
      </c>
      <c r="B16" s="129" t="s">
        <v>14</v>
      </c>
      <c r="C16" s="14">
        <v>1</v>
      </c>
      <c r="D16" s="14">
        <v>1</v>
      </c>
      <c r="E16" s="128">
        <v>34144116124</v>
      </c>
      <c r="F16" s="128">
        <v>34144116124</v>
      </c>
      <c r="G16" s="97">
        <f>E16-F16</f>
        <v>0</v>
      </c>
      <c r="H16" s="138">
        <v>1</v>
      </c>
      <c r="I16" s="138">
        <v>1</v>
      </c>
      <c r="J16" s="138">
        <v>1</v>
      </c>
      <c r="K16" s="138">
        <v>1</v>
      </c>
      <c r="L16" s="138">
        <v>1</v>
      </c>
      <c r="M16" s="138">
        <v>1</v>
      </c>
      <c r="N16" s="138">
        <v>1</v>
      </c>
      <c r="O16" s="144" t="s">
        <v>57</v>
      </c>
      <c r="P16" s="14">
        <v>1</v>
      </c>
      <c r="Q16" s="138">
        <v>1</v>
      </c>
      <c r="R16" s="138">
        <v>1</v>
      </c>
      <c r="S16" s="138">
        <v>1</v>
      </c>
      <c r="T16" s="138">
        <v>1</v>
      </c>
      <c r="U16" s="189" t="s">
        <v>57</v>
      </c>
      <c r="V16" s="189" t="s">
        <v>57</v>
      </c>
      <c r="W16" s="189" t="s">
        <v>57</v>
      </c>
      <c r="X16" s="189" t="s">
        <v>57</v>
      </c>
      <c r="Y16" s="189" t="s">
        <v>57</v>
      </c>
      <c r="Z16" s="189" t="s">
        <v>57</v>
      </c>
      <c r="AA16" s="189" t="s">
        <v>57</v>
      </c>
      <c r="AB16" s="189" t="s">
        <v>57</v>
      </c>
      <c r="AC16" s="138">
        <v>1</v>
      </c>
      <c r="AD16" s="138">
        <v>1</v>
      </c>
      <c r="AE16" s="14">
        <v>1</v>
      </c>
      <c r="AF16" s="14">
        <v>1</v>
      </c>
      <c r="AG16" s="138">
        <v>1</v>
      </c>
      <c r="AH16" s="13">
        <v>0</v>
      </c>
      <c r="AI16" s="13">
        <v>0</v>
      </c>
      <c r="AJ16" s="14">
        <v>1</v>
      </c>
      <c r="AK16" s="14">
        <v>1</v>
      </c>
      <c r="AL16" s="14">
        <v>1</v>
      </c>
      <c r="AM16" s="13">
        <v>0</v>
      </c>
      <c r="AN16" s="14">
        <v>1</v>
      </c>
      <c r="AO16" s="14">
        <v>1</v>
      </c>
      <c r="AP16" s="13">
        <v>0</v>
      </c>
      <c r="AQ16" s="139">
        <v>0</v>
      </c>
      <c r="AR16" s="144" t="s">
        <v>57</v>
      </c>
      <c r="AS16" s="144" t="s">
        <v>57</v>
      </c>
      <c r="AT16" s="189" t="s">
        <v>57</v>
      </c>
      <c r="AU16" s="189" t="s">
        <v>57</v>
      </c>
      <c r="AV16" s="189" t="s">
        <v>57</v>
      </c>
      <c r="AW16" s="189" t="s">
        <v>57</v>
      </c>
      <c r="AX16" s="189" t="s">
        <v>57</v>
      </c>
      <c r="AY16" s="189" t="s">
        <v>57</v>
      </c>
      <c r="AZ16" s="189" t="s">
        <v>57</v>
      </c>
      <c r="BA16" s="189" t="s">
        <v>57</v>
      </c>
      <c r="BB16" s="189" t="s">
        <v>57</v>
      </c>
      <c r="BC16" s="189" t="s">
        <v>57</v>
      </c>
      <c r="BD16" s="189" t="s">
        <v>57</v>
      </c>
      <c r="BE16" s="189" t="s">
        <v>57</v>
      </c>
      <c r="BF16" s="138">
        <v>1</v>
      </c>
      <c r="BG16" s="14">
        <v>1</v>
      </c>
      <c r="BH16" s="138">
        <v>1</v>
      </c>
      <c r="BI16" s="138">
        <v>1</v>
      </c>
      <c r="BJ16" s="138">
        <v>1</v>
      </c>
      <c r="BK16" s="138">
        <v>1</v>
      </c>
      <c r="BL16" s="144" t="s">
        <v>57</v>
      </c>
      <c r="BM16" s="144" t="s">
        <v>57</v>
      </c>
      <c r="BN16" s="139">
        <v>0</v>
      </c>
      <c r="BO16" s="14">
        <v>1</v>
      </c>
      <c r="BP16" s="138">
        <v>1</v>
      </c>
      <c r="BQ16" s="14">
        <v>1</v>
      </c>
      <c r="BR16" s="14">
        <v>1</v>
      </c>
      <c r="BS16" s="14">
        <v>1</v>
      </c>
      <c r="BT16" s="138">
        <v>1</v>
      </c>
      <c r="BU16" s="14">
        <v>1</v>
      </c>
      <c r="BV16" s="14">
        <v>1</v>
      </c>
      <c r="BW16" s="14">
        <v>1</v>
      </c>
      <c r="BX16" s="14">
        <v>1</v>
      </c>
      <c r="BY16" s="14">
        <v>1</v>
      </c>
      <c r="BZ16" s="14">
        <v>1</v>
      </c>
      <c r="CA16" s="14">
        <v>1</v>
      </c>
      <c r="CB16" s="185" t="s">
        <v>57</v>
      </c>
      <c r="CC16" s="138">
        <v>1</v>
      </c>
      <c r="CD16" s="138">
        <v>1</v>
      </c>
      <c r="CE16" s="138">
        <v>1</v>
      </c>
      <c r="CF16" s="138">
        <v>1</v>
      </c>
      <c r="CG16" s="138">
        <v>1</v>
      </c>
      <c r="CH16" s="14">
        <v>1</v>
      </c>
      <c r="CI16" s="138">
        <v>1</v>
      </c>
      <c r="CJ16" s="144" t="s">
        <v>57</v>
      </c>
      <c r="CK16" s="13">
        <v>0</v>
      </c>
      <c r="CL16" s="13">
        <v>0</v>
      </c>
      <c r="CM16" s="13">
        <v>0</v>
      </c>
      <c r="CN16" s="13">
        <v>0</v>
      </c>
      <c r="CO16" s="144" t="s">
        <v>57</v>
      </c>
      <c r="CP16" s="144" t="s">
        <v>57</v>
      </c>
      <c r="CQ16" s="139">
        <v>0</v>
      </c>
      <c r="CR16" s="138">
        <v>1</v>
      </c>
      <c r="CS16" s="138">
        <v>1</v>
      </c>
      <c r="CT16" s="138">
        <v>1</v>
      </c>
      <c r="CU16" s="138">
        <v>1</v>
      </c>
      <c r="CV16" s="138">
        <v>1</v>
      </c>
      <c r="CW16" s="138">
        <v>1</v>
      </c>
      <c r="CX16" s="138">
        <v>1</v>
      </c>
      <c r="CY16" s="138">
        <v>1</v>
      </c>
      <c r="CZ16" s="138">
        <v>1</v>
      </c>
      <c r="DA16" s="138">
        <v>1</v>
      </c>
      <c r="DB16" s="13">
        <v>0</v>
      </c>
      <c r="DC16" s="144" t="s">
        <v>57</v>
      </c>
      <c r="DD16" s="185" t="s">
        <v>57</v>
      </c>
      <c r="DE16" s="144" t="s">
        <v>57</v>
      </c>
      <c r="DF16" s="14">
        <v>1</v>
      </c>
      <c r="DG16" s="144" t="s">
        <v>57</v>
      </c>
      <c r="DH16" s="14">
        <v>1</v>
      </c>
      <c r="DI16" s="144" t="s">
        <v>57</v>
      </c>
      <c r="DJ16" s="138">
        <v>1</v>
      </c>
      <c r="DK16" s="138">
        <v>1</v>
      </c>
      <c r="DL16" s="14">
        <v>1</v>
      </c>
      <c r="DM16" s="14">
        <v>1</v>
      </c>
      <c r="DN16" s="144" t="s">
        <v>57</v>
      </c>
      <c r="DO16" s="144" t="s">
        <v>57</v>
      </c>
      <c r="DP16" s="14">
        <v>1</v>
      </c>
      <c r="DQ16" s="139">
        <v>0</v>
      </c>
      <c r="DR16" s="14">
        <v>1</v>
      </c>
      <c r="DS16" s="14">
        <v>1</v>
      </c>
      <c r="DT16" s="14">
        <v>1</v>
      </c>
      <c r="DU16" s="14">
        <v>1</v>
      </c>
      <c r="DV16" s="14">
        <v>1</v>
      </c>
      <c r="DW16" s="7">
        <v>1</v>
      </c>
      <c r="DX16" s="14">
        <v>1</v>
      </c>
      <c r="DY16" s="139">
        <v>0</v>
      </c>
      <c r="DZ16" s="14">
        <v>1</v>
      </c>
      <c r="EA16" s="14">
        <v>1</v>
      </c>
      <c r="EB16" s="144" t="s">
        <v>57</v>
      </c>
      <c r="EC16" s="14">
        <v>1</v>
      </c>
      <c r="ED16" s="144" t="s">
        <v>57</v>
      </c>
      <c r="EE16" s="144" t="s">
        <v>57</v>
      </c>
      <c r="EF16" s="138">
        <v>1</v>
      </c>
      <c r="EG16" s="138">
        <v>1</v>
      </c>
      <c r="EH16" s="138">
        <v>1</v>
      </c>
      <c r="EI16" s="185" t="s">
        <v>57</v>
      </c>
      <c r="EJ16" s="185" t="s">
        <v>57</v>
      </c>
      <c r="EK16" s="185" t="s">
        <v>57</v>
      </c>
      <c r="EL16" s="185" t="s">
        <v>57</v>
      </c>
      <c r="EM16" s="185" t="s">
        <v>57</v>
      </c>
      <c r="EN16" s="138">
        <v>1</v>
      </c>
      <c r="EO16" s="138">
        <v>1</v>
      </c>
      <c r="EP16" s="138">
        <v>1</v>
      </c>
      <c r="EQ16" s="138">
        <v>1</v>
      </c>
      <c r="ER16" s="138">
        <v>1</v>
      </c>
      <c r="ES16" s="14">
        <v>1</v>
      </c>
      <c r="ET16" s="138">
        <v>1</v>
      </c>
      <c r="EU16" s="14">
        <v>1</v>
      </c>
      <c r="EV16" s="185" t="s">
        <v>57</v>
      </c>
      <c r="EW16" s="185" t="s">
        <v>57</v>
      </c>
      <c r="EX16" s="185" t="s">
        <v>57</v>
      </c>
      <c r="EY16" s="185" t="s">
        <v>57</v>
      </c>
      <c r="EZ16" s="185" t="s">
        <v>57</v>
      </c>
      <c r="FA16" s="185" t="s">
        <v>57</v>
      </c>
      <c r="FB16" s="185" t="s">
        <v>57</v>
      </c>
      <c r="FC16" s="101">
        <f t="shared" si="0"/>
        <v>86</v>
      </c>
      <c r="FD16" s="140">
        <f t="shared" si="2"/>
        <v>0.86</v>
      </c>
      <c r="FE16" s="101">
        <f t="shared" si="1"/>
        <v>12</v>
      </c>
      <c r="FF16" s="141"/>
      <c r="FG16" s="5">
        <v>1</v>
      </c>
      <c r="FH16" s="123">
        <v>2913152.42088723</v>
      </c>
      <c r="FI16" s="149">
        <v>2286503410</v>
      </c>
      <c r="FJ16" s="149">
        <v>385694884</v>
      </c>
      <c r="FK16" s="149">
        <v>6570.6955771193097</v>
      </c>
      <c r="FL16" s="149">
        <v>2910981466</v>
      </c>
      <c r="FM16" s="149">
        <v>31233134658</v>
      </c>
      <c r="FN16" s="134"/>
      <c r="FO16" s="134"/>
    </row>
    <row r="17" spans="1:171" s="133" customFormat="1">
      <c r="A17" s="135" t="s">
        <v>170</v>
      </c>
      <c r="B17" s="129" t="s">
        <v>15</v>
      </c>
      <c r="C17" s="7">
        <v>1</v>
      </c>
      <c r="D17" s="7">
        <v>1</v>
      </c>
      <c r="E17" s="128">
        <v>90466084138</v>
      </c>
      <c r="F17" s="128">
        <v>90466084138</v>
      </c>
      <c r="G17" s="97">
        <f>E17-F17</f>
        <v>0</v>
      </c>
      <c r="H17" s="143">
        <v>1</v>
      </c>
      <c r="I17" s="143">
        <v>1</v>
      </c>
      <c r="J17" s="143">
        <v>1</v>
      </c>
      <c r="K17" s="143">
        <v>1</v>
      </c>
      <c r="L17" s="143">
        <v>1</v>
      </c>
      <c r="M17" s="143">
        <v>1</v>
      </c>
      <c r="N17" s="143">
        <v>1</v>
      </c>
      <c r="O17" s="147" t="s">
        <v>57</v>
      </c>
      <c r="P17" s="143">
        <v>1</v>
      </c>
      <c r="Q17" s="143">
        <v>1</v>
      </c>
      <c r="R17" s="143">
        <v>1</v>
      </c>
      <c r="S17" s="143">
        <v>1</v>
      </c>
      <c r="T17" s="143">
        <v>1</v>
      </c>
      <c r="U17" s="189" t="s">
        <v>57</v>
      </c>
      <c r="V17" s="189" t="s">
        <v>57</v>
      </c>
      <c r="W17" s="189" t="s">
        <v>57</v>
      </c>
      <c r="X17" s="189" t="s">
        <v>57</v>
      </c>
      <c r="Y17" s="189" t="s">
        <v>57</v>
      </c>
      <c r="Z17" s="189" t="s">
        <v>57</v>
      </c>
      <c r="AA17" s="189" t="s">
        <v>57</v>
      </c>
      <c r="AB17" s="189" t="s">
        <v>57</v>
      </c>
      <c r="AC17" s="143">
        <v>1</v>
      </c>
      <c r="AD17" s="143">
        <v>1</v>
      </c>
      <c r="AE17" s="7">
        <v>1</v>
      </c>
      <c r="AF17" s="14">
        <v>1</v>
      </c>
      <c r="AG17" s="143">
        <v>1</v>
      </c>
      <c r="AH17" s="143">
        <v>1</v>
      </c>
      <c r="AI17" s="143">
        <v>1</v>
      </c>
      <c r="AJ17" s="143">
        <v>1</v>
      </c>
      <c r="AK17" s="143">
        <v>1</v>
      </c>
      <c r="AL17" s="143">
        <v>1</v>
      </c>
      <c r="AM17" s="143">
        <v>1</v>
      </c>
      <c r="AN17" s="143">
        <v>1</v>
      </c>
      <c r="AO17" s="143">
        <v>1</v>
      </c>
      <c r="AP17" s="143">
        <v>1</v>
      </c>
      <c r="AQ17" s="143">
        <v>1</v>
      </c>
      <c r="AR17" s="147" t="s">
        <v>57</v>
      </c>
      <c r="AS17" s="147" t="s">
        <v>57</v>
      </c>
      <c r="AT17" s="189" t="s">
        <v>57</v>
      </c>
      <c r="AU17" s="189" t="s">
        <v>57</v>
      </c>
      <c r="AV17" s="189" t="s">
        <v>57</v>
      </c>
      <c r="AW17" s="189" t="s">
        <v>57</v>
      </c>
      <c r="AX17" s="189" t="s">
        <v>57</v>
      </c>
      <c r="AY17" s="189" t="s">
        <v>57</v>
      </c>
      <c r="AZ17" s="189" t="s">
        <v>57</v>
      </c>
      <c r="BA17" s="189" t="s">
        <v>57</v>
      </c>
      <c r="BB17" s="189" t="s">
        <v>57</v>
      </c>
      <c r="BC17" s="189" t="s">
        <v>57</v>
      </c>
      <c r="BD17" s="189" t="s">
        <v>57</v>
      </c>
      <c r="BE17" s="189" t="s">
        <v>57</v>
      </c>
      <c r="BF17" s="143">
        <v>1</v>
      </c>
      <c r="BG17" s="143">
        <v>1</v>
      </c>
      <c r="BH17" s="143">
        <v>1</v>
      </c>
      <c r="BI17" s="143">
        <v>1</v>
      </c>
      <c r="BJ17" s="143">
        <v>1</v>
      </c>
      <c r="BK17" s="143">
        <v>1</v>
      </c>
      <c r="BL17" s="147" t="s">
        <v>57</v>
      </c>
      <c r="BM17" s="147" t="s">
        <v>57</v>
      </c>
      <c r="BN17" s="138">
        <v>1</v>
      </c>
      <c r="BO17" s="7">
        <v>1</v>
      </c>
      <c r="BP17" s="143">
        <v>1</v>
      </c>
      <c r="BQ17" s="138">
        <v>1</v>
      </c>
      <c r="BR17" s="7">
        <v>1</v>
      </c>
      <c r="BS17" s="7">
        <v>1</v>
      </c>
      <c r="BT17" s="143">
        <v>1</v>
      </c>
      <c r="BU17" s="7">
        <v>1</v>
      </c>
      <c r="BV17" s="7">
        <v>1</v>
      </c>
      <c r="BW17" s="143">
        <v>1</v>
      </c>
      <c r="BX17" s="7">
        <v>1</v>
      </c>
      <c r="BY17" s="7">
        <v>1</v>
      </c>
      <c r="BZ17" s="7">
        <v>1</v>
      </c>
      <c r="CA17" s="7">
        <v>1</v>
      </c>
      <c r="CB17" s="185" t="s">
        <v>57</v>
      </c>
      <c r="CC17" s="143">
        <v>1</v>
      </c>
      <c r="CD17" s="143">
        <v>1</v>
      </c>
      <c r="CE17" s="143">
        <v>1</v>
      </c>
      <c r="CF17" s="143">
        <v>1</v>
      </c>
      <c r="CG17" s="143">
        <v>1</v>
      </c>
      <c r="CH17" s="7">
        <v>1</v>
      </c>
      <c r="CI17" s="143">
        <v>1</v>
      </c>
      <c r="CJ17" s="147" t="s">
        <v>57</v>
      </c>
      <c r="CK17" s="7">
        <v>1</v>
      </c>
      <c r="CL17" s="7">
        <v>1</v>
      </c>
      <c r="CM17" s="14">
        <v>1</v>
      </c>
      <c r="CN17" s="7">
        <v>1</v>
      </c>
      <c r="CO17" s="147" t="s">
        <v>57</v>
      </c>
      <c r="CP17" s="147" t="s">
        <v>57</v>
      </c>
      <c r="CQ17" s="138">
        <v>1</v>
      </c>
      <c r="CR17" s="138">
        <v>1</v>
      </c>
      <c r="CS17" s="138">
        <v>1</v>
      </c>
      <c r="CT17" s="138">
        <v>1</v>
      </c>
      <c r="CU17" s="138">
        <v>1</v>
      </c>
      <c r="CV17" s="7">
        <v>1</v>
      </c>
      <c r="CW17" s="138">
        <v>1</v>
      </c>
      <c r="CX17" s="138">
        <v>1</v>
      </c>
      <c r="CY17" s="138">
        <v>1</v>
      </c>
      <c r="CZ17" s="138">
        <v>1</v>
      </c>
      <c r="DA17" s="138">
        <v>1</v>
      </c>
      <c r="DB17" s="7">
        <v>1</v>
      </c>
      <c r="DC17" s="147" t="s">
        <v>57</v>
      </c>
      <c r="DD17" s="185" t="s">
        <v>57</v>
      </c>
      <c r="DE17" s="147" t="s">
        <v>57</v>
      </c>
      <c r="DF17" s="138">
        <v>1</v>
      </c>
      <c r="DG17" s="147" t="s">
        <v>57</v>
      </c>
      <c r="DH17" s="7">
        <v>1</v>
      </c>
      <c r="DI17" s="147" t="s">
        <v>57</v>
      </c>
      <c r="DJ17" s="138">
        <v>1</v>
      </c>
      <c r="DK17" s="7">
        <v>1</v>
      </c>
      <c r="DL17" s="7">
        <v>1</v>
      </c>
      <c r="DM17" s="143">
        <v>1</v>
      </c>
      <c r="DN17" s="147" t="s">
        <v>57</v>
      </c>
      <c r="DO17" s="147" t="s">
        <v>57</v>
      </c>
      <c r="DP17" s="143">
        <v>1</v>
      </c>
      <c r="DQ17" s="7">
        <v>1</v>
      </c>
      <c r="DR17" s="7">
        <v>1</v>
      </c>
      <c r="DS17" s="7">
        <v>1</v>
      </c>
      <c r="DT17" s="7">
        <v>1</v>
      </c>
      <c r="DU17" s="7">
        <v>1</v>
      </c>
      <c r="DV17" s="7">
        <v>1</v>
      </c>
      <c r="DW17" s="7">
        <v>1</v>
      </c>
      <c r="DX17" s="7">
        <v>1</v>
      </c>
      <c r="DY17" s="143">
        <v>1</v>
      </c>
      <c r="DZ17" s="7">
        <v>1</v>
      </c>
      <c r="EA17" s="7">
        <v>1</v>
      </c>
      <c r="EB17" s="147" t="s">
        <v>57</v>
      </c>
      <c r="EC17" s="7">
        <v>1</v>
      </c>
      <c r="ED17" s="147" t="s">
        <v>57</v>
      </c>
      <c r="EE17" s="147" t="s">
        <v>57</v>
      </c>
      <c r="EF17" s="138">
        <v>1</v>
      </c>
      <c r="EG17" s="138">
        <v>1</v>
      </c>
      <c r="EH17" s="138">
        <v>1</v>
      </c>
      <c r="EI17" s="185" t="s">
        <v>57</v>
      </c>
      <c r="EJ17" s="185" t="s">
        <v>57</v>
      </c>
      <c r="EK17" s="185" t="s">
        <v>57</v>
      </c>
      <c r="EL17" s="185" t="s">
        <v>57</v>
      </c>
      <c r="EM17" s="185" t="s">
        <v>57</v>
      </c>
      <c r="EN17" s="14">
        <v>1</v>
      </c>
      <c r="EO17" s="138">
        <v>1</v>
      </c>
      <c r="EP17" s="138">
        <v>1</v>
      </c>
      <c r="EQ17" s="138">
        <v>1</v>
      </c>
      <c r="ER17" s="138">
        <v>1</v>
      </c>
      <c r="ES17" s="7">
        <v>1</v>
      </c>
      <c r="ET17" s="138">
        <v>1</v>
      </c>
      <c r="EU17" s="7">
        <v>1</v>
      </c>
      <c r="EV17" s="185" t="s">
        <v>57</v>
      </c>
      <c r="EW17" s="185" t="s">
        <v>57</v>
      </c>
      <c r="EX17" s="185" t="s">
        <v>57</v>
      </c>
      <c r="EY17" s="185" t="s">
        <v>57</v>
      </c>
      <c r="EZ17" s="185" t="s">
        <v>57</v>
      </c>
      <c r="FA17" s="185" t="s">
        <v>57</v>
      </c>
      <c r="FB17" s="185" t="s">
        <v>57</v>
      </c>
      <c r="FC17" s="101">
        <f t="shared" si="0"/>
        <v>100</v>
      </c>
      <c r="FD17" s="140">
        <f t="shared" si="2"/>
        <v>1</v>
      </c>
      <c r="FE17" s="101">
        <f t="shared" si="1"/>
        <v>1</v>
      </c>
      <c r="FF17" s="141"/>
      <c r="FG17" s="5">
        <v>1</v>
      </c>
      <c r="FH17" s="125">
        <v>8022181.1143995998</v>
      </c>
      <c r="FI17" s="124">
        <v>16681854086</v>
      </c>
      <c r="FJ17" s="124">
        <v>1863803837</v>
      </c>
      <c r="FK17" s="124">
        <v>19335.06080088174</v>
      </c>
      <c r="FL17" s="124">
        <v>12984023000</v>
      </c>
      <c r="FM17" s="124">
        <v>77482061138</v>
      </c>
      <c r="FN17" s="134"/>
      <c r="FO17" s="134"/>
    </row>
    <row r="18" spans="1:171" s="133" customFormat="1">
      <c r="A18" s="135" t="s">
        <v>171</v>
      </c>
      <c r="B18" s="129" t="s">
        <v>16</v>
      </c>
      <c r="C18" s="7">
        <v>1</v>
      </c>
      <c r="D18" s="7">
        <v>1</v>
      </c>
      <c r="E18" s="128">
        <v>221285729374</v>
      </c>
      <c r="F18" s="128">
        <v>221285729374</v>
      </c>
      <c r="G18" s="97">
        <f>E18-F18</f>
        <v>0</v>
      </c>
      <c r="H18" s="143">
        <v>1</v>
      </c>
      <c r="I18" s="143">
        <v>1</v>
      </c>
      <c r="J18" s="143">
        <v>1</v>
      </c>
      <c r="K18" s="143">
        <v>1</v>
      </c>
      <c r="L18" s="143">
        <v>1</v>
      </c>
      <c r="M18" s="143">
        <v>1</v>
      </c>
      <c r="N18" s="143">
        <v>1</v>
      </c>
      <c r="O18" s="147" t="s">
        <v>57</v>
      </c>
      <c r="P18" s="143">
        <v>1</v>
      </c>
      <c r="Q18" s="143">
        <v>1</v>
      </c>
      <c r="R18" s="143">
        <v>1</v>
      </c>
      <c r="S18" s="143">
        <v>1</v>
      </c>
      <c r="T18" s="143">
        <v>1</v>
      </c>
      <c r="U18" s="189" t="s">
        <v>57</v>
      </c>
      <c r="V18" s="189" t="s">
        <v>57</v>
      </c>
      <c r="W18" s="189" t="s">
        <v>57</v>
      </c>
      <c r="X18" s="189" t="s">
        <v>57</v>
      </c>
      <c r="Y18" s="189" t="s">
        <v>57</v>
      </c>
      <c r="Z18" s="189" t="s">
        <v>57</v>
      </c>
      <c r="AA18" s="189" t="s">
        <v>57</v>
      </c>
      <c r="AB18" s="189" t="s">
        <v>57</v>
      </c>
      <c r="AC18" s="7">
        <v>1</v>
      </c>
      <c r="AD18" s="7">
        <v>1</v>
      </c>
      <c r="AE18" s="7">
        <v>1</v>
      </c>
      <c r="AF18" s="9">
        <v>0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14">
        <v>1</v>
      </c>
      <c r="AO18" s="7">
        <v>1</v>
      </c>
      <c r="AP18" s="9">
        <v>0</v>
      </c>
      <c r="AQ18" s="7">
        <v>1</v>
      </c>
      <c r="AR18" s="147" t="s">
        <v>57</v>
      </c>
      <c r="AS18" s="147" t="s">
        <v>57</v>
      </c>
      <c r="AT18" s="189" t="s">
        <v>57</v>
      </c>
      <c r="AU18" s="189" t="s">
        <v>57</v>
      </c>
      <c r="AV18" s="189" t="s">
        <v>57</v>
      </c>
      <c r="AW18" s="189" t="s">
        <v>57</v>
      </c>
      <c r="AX18" s="189" t="s">
        <v>57</v>
      </c>
      <c r="AY18" s="189" t="s">
        <v>57</v>
      </c>
      <c r="AZ18" s="189" t="s">
        <v>57</v>
      </c>
      <c r="BA18" s="189" t="s">
        <v>57</v>
      </c>
      <c r="BB18" s="189" t="s">
        <v>57</v>
      </c>
      <c r="BC18" s="189" t="s">
        <v>57</v>
      </c>
      <c r="BD18" s="189" t="s">
        <v>57</v>
      </c>
      <c r="BE18" s="189" t="s">
        <v>57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147" t="s">
        <v>57</v>
      </c>
      <c r="BM18" s="147" t="s">
        <v>57</v>
      </c>
      <c r="BN18" s="9">
        <v>0</v>
      </c>
      <c r="BO18" s="138">
        <v>1</v>
      </c>
      <c r="BP18" s="7">
        <v>1</v>
      </c>
      <c r="BQ18" s="9">
        <v>0</v>
      </c>
      <c r="BR18" s="7">
        <v>1</v>
      </c>
      <c r="BS18" s="7">
        <v>1</v>
      </c>
      <c r="BT18" s="7">
        <v>1</v>
      </c>
      <c r="BU18" s="7">
        <v>1</v>
      </c>
      <c r="BV18" s="7">
        <v>1</v>
      </c>
      <c r="BW18" s="7">
        <v>1</v>
      </c>
      <c r="BX18" s="7">
        <v>1</v>
      </c>
      <c r="BY18" s="7">
        <v>1</v>
      </c>
      <c r="BZ18" s="7">
        <v>1</v>
      </c>
      <c r="CA18" s="7">
        <v>1</v>
      </c>
      <c r="CB18" s="185" t="s">
        <v>57</v>
      </c>
      <c r="CC18" s="7">
        <v>1</v>
      </c>
      <c r="CD18" s="7">
        <v>1</v>
      </c>
      <c r="CE18" s="9">
        <v>0</v>
      </c>
      <c r="CF18" s="9">
        <v>0</v>
      </c>
      <c r="CG18" s="9">
        <v>0</v>
      </c>
      <c r="CH18" s="9">
        <v>0</v>
      </c>
      <c r="CI18" s="7">
        <v>1</v>
      </c>
      <c r="CJ18" s="147" t="s">
        <v>57</v>
      </c>
      <c r="CK18" s="9">
        <v>0</v>
      </c>
      <c r="CL18" s="9">
        <v>0</v>
      </c>
      <c r="CM18" s="9">
        <v>0</v>
      </c>
      <c r="CN18" s="9">
        <v>0</v>
      </c>
      <c r="CO18" s="147" t="s">
        <v>57</v>
      </c>
      <c r="CP18" s="147" t="s">
        <v>57</v>
      </c>
      <c r="CQ18" s="7">
        <v>1</v>
      </c>
      <c r="CR18" s="9">
        <v>0</v>
      </c>
      <c r="CS18" s="9">
        <v>0</v>
      </c>
      <c r="CT18" s="7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14">
        <v>1</v>
      </c>
      <c r="DC18" s="147" t="s">
        <v>57</v>
      </c>
      <c r="DD18" s="185" t="s">
        <v>57</v>
      </c>
      <c r="DE18" s="147" t="s">
        <v>57</v>
      </c>
      <c r="DF18" s="7">
        <v>1</v>
      </c>
      <c r="DG18" s="147" t="s">
        <v>57</v>
      </c>
      <c r="DH18" s="7">
        <v>1</v>
      </c>
      <c r="DI18" s="147" t="s">
        <v>57</v>
      </c>
      <c r="DJ18" s="7">
        <v>1</v>
      </c>
      <c r="DK18" s="9">
        <v>0</v>
      </c>
      <c r="DL18" s="14">
        <v>1</v>
      </c>
      <c r="DM18" s="14">
        <v>1</v>
      </c>
      <c r="DN18" s="147" t="s">
        <v>57</v>
      </c>
      <c r="DO18" s="147" t="s">
        <v>57</v>
      </c>
      <c r="DP18" s="9">
        <v>0</v>
      </c>
      <c r="DQ18" s="7">
        <v>1</v>
      </c>
      <c r="DR18" s="7">
        <v>1</v>
      </c>
      <c r="DS18" s="9">
        <v>0</v>
      </c>
      <c r="DT18" s="9">
        <v>0</v>
      </c>
      <c r="DU18" s="9">
        <v>0</v>
      </c>
      <c r="DV18" s="7">
        <v>1</v>
      </c>
      <c r="DW18" s="7">
        <v>1</v>
      </c>
      <c r="DX18" s="7">
        <v>1</v>
      </c>
      <c r="DY18" s="9">
        <v>0</v>
      </c>
      <c r="DZ18" s="9">
        <v>0</v>
      </c>
      <c r="EA18" s="9">
        <v>0</v>
      </c>
      <c r="EB18" s="147" t="s">
        <v>57</v>
      </c>
      <c r="EC18" s="9">
        <v>0</v>
      </c>
      <c r="ED18" s="147" t="s">
        <v>57</v>
      </c>
      <c r="EE18" s="147" t="s">
        <v>57</v>
      </c>
      <c r="EF18" s="7">
        <v>1</v>
      </c>
      <c r="EG18" s="9">
        <v>0</v>
      </c>
      <c r="EH18" s="9">
        <v>0</v>
      </c>
      <c r="EI18" s="185" t="s">
        <v>57</v>
      </c>
      <c r="EJ18" s="185" t="s">
        <v>57</v>
      </c>
      <c r="EK18" s="185" t="s">
        <v>57</v>
      </c>
      <c r="EL18" s="185" t="s">
        <v>57</v>
      </c>
      <c r="EM18" s="185" t="s">
        <v>57</v>
      </c>
      <c r="EN18" s="9">
        <v>0</v>
      </c>
      <c r="EO18" s="9">
        <v>0</v>
      </c>
      <c r="EP18" s="7">
        <v>1</v>
      </c>
      <c r="EQ18" s="14">
        <v>1</v>
      </c>
      <c r="ER18" s="9">
        <v>0</v>
      </c>
      <c r="ES18" s="7">
        <v>1</v>
      </c>
      <c r="ET18" s="7">
        <v>1</v>
      </c>
      <c r="EU18" s="7">
        <v>1</v>
      </c>
      <c r="EV18" s="185" t="s">
        <v>57</v>
      </c>
      <c r="EW18" s="185" t="s">
        <v>57</v>
      </c>
      <c r="EX18" s="185" t="s">
        <v>57</v>
      </c>
      <c r="EY18" s="185" t="s">
        <v>57</v>
      </c>
      <c r="EZ18" s="185" t="s">
        <v>57</v>
      </c>
      <c r="FA18" s="185" t="s">
        <v>57</v>
      </c>
      <c r="FB18" s="185" t="s">
        <v>57</v>
      </c>
      <c r="FC18" s="101">
        <f t="shared" si="0"/>
        <v>59</v>
      </c>
      <c r="FD18" s="140">
        <f t="shared" si="2"/>
        <v>0.59</v>
      </c>
      <c r="FE18" s="101">
        <f t="shared" si="1"/>
        <v>26</v>
      </c>
      <c r="FF18" s="141"/>
      <c r="FG18" s="6">
        <v>0</v>
      </c>
      <c r="FH18" s="125">
        <v>17118524.796907499</v>
      </c>
      <c r="FI18" s="108" t="s">
        <v>197</v>
      </c>
      <c r="FJ18" s="108" t="s">
        <v>197</v>
      </c>
      <c r="FK18" s="124">
        <v>40023.048307156721</v>
      </c>
      <c r="FL18" s="124">
        <v>46980069458</v>
      </c>
      <c r="FM18" s="124">
        <v>165054998616</v>
      </c>
      <c r="FN18" s="134"/>
      <c r="FO18" s="134"/>
    </row>
    <row r="19" spans="1:171" s="133" customFormat="1">
      <c r="A19" s="135" t="s">
        <v>172</v>
      </c>
      <c r="B19" s="129" t="s">
        <v>17</v>
      </c>
      <c r="C19" s="14">
        <v>1</v>
      </c>
      <c r="D19" s="14">
        <v>1</v>
      </c>
      <c r="E19" s="150">
        <v>59034220364</v>
      </c>
      <c r="F19" s="150">
        <v>59034220364</v>
      </c>
      <c r="G19" s="97">
        <f t="shared" ref="G19:G21" si="4">(E19-F19)</f>
        <v>0</v>
      </c>
      <c r="H19" s="138">
        <v>1</v>
      </c>
      <c r="I19" s="138">
        <v>1</v>
      </c>
      <c r="J19" s="138">
        <v>1</v>
      </c>
      <c r="K19" s="138">
        <v>1</v>
      </c>
      <c r="L19" s="138">
        <v>1</v>
      </c>
      <c r="M19" s="138">
        <v>1</v>
      </c>
      <c r="N19" s="138">
        <v>1</v>
      </c>
      <c r="O19" s="144" t="s">
        <v>57</v>
      </c>
      <c r="P19" s="138">
        <v>1</v>
      </c>
      <c r="Q19" s="138">
        <v>1</v>
      </c>
      <c r="R19" s="138">
        <v>1</v>
      </c>
      <c r="S19" s="138">
        <v>1</v>
      </c>
      <c r="T19" s="138">
        <v>1</v>
      </c>
      <c r="U19" s="189" t="s">
        <v>57</v>
      </c>
      <c r="V19" s="189" t="s">
        <v>57</v>
      </c>
      <c r="W19" s="189" t="s">
        <v>57</v>
      </c>
      <c r="X19" s="189" t="s">
        <v>57</v>
      </c>
      <c r="Y19" s="189" t="s">
        <v>57</v>
      </c>
      <c r="Z19" s="189" t="s">
        <v>57</v>
      </c>
      <c r="AA19" s="189" t="s">
        <v>57</v>
      </c>
      <c r="AB19" s="189" t="s">
        <v>57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14">
        <v>1</v>
      </c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14">
        <v>1</v>
      </c>
      <c r="AR19" s="144" t="s">
        <v>57</v>
      </c>
      <c r="AS19" s="144" t="s">
        <v>57</v>
      </c>
      <c r="AT19" s="189" t="s">
        <v>57</v>
      </c>
      <c r="AU19" s="189" t="s">
        <v>57</v>
      </c>
      <c r="AV19" s="189" t="s">
        <v>57</v>
      </c>
      <c r="AW19" s="189" t="s">
        <v>57</v>
      </c>
      <c r="AX19" s="189" t="s">
        <v>57</v>
      </c>
      <c r="AY19" s="189" t="s">
        <v>57</v>
      </c>
      <c r="AZ19" s="189" t="s">
        <v>57</v>
      </c>
      <c r="BA19" s="189" t="s">
        <v>57</v>
      </c>
      <c r="BB19" s="189" t="s">
        <v>57</v>
      </c>
      <c r="BC19" s="189" t="s">
        <v>57</v>
      </c>
      <c r="BD19" s="189" t="s">
        <v>57</v>
      </c>
      <c r="BE19" s="189" t="s">
        <v>57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44" t="s">
        <v>57</v>
      </c>
      <c r="BM19" s="144" t="s">
        <v>57</v>
      </c>
      <c r="BN19" s="13">
        <v>0</v>
      </c>
      <c r="BO19" s="13">
        <v>0</v>
      </c>
      <c r="BP19" s="14">
        <v>1</v>
      </c>
      <c r="BQ19" s="14">
        <v>1</v>
      </c>
      <c r="BR19" s="14">
        <v>1</v>
      </c>
      <c r="BS19" s="14">
        <v>1</v>
      </c>
      <c r="BT19" s="14">
        <v>1</v>
      </c>
      <c r="BU19" s="14">
        <v>1</v>
      </c>
      <c r="BV19" s="14">
        <v>1</v>
      </c>
      <c r="BW19" s="13">
        <v>0</v>
      </c>
      <c r="BX19" s="14">
        <v>1</v>
      </c>
      <c r="BY19" s="14">
        <v>1</v>
      </c>
      <c r="BZ19" s="14">
        <v>1</v>
      </c>
      <c r="CA19" s="14">
        <v>1</v>
      </c>
      <c r="CB19" s="185" t="s">
        <v>57</v>
      </c>
      <c r="CC19" s="14">
        <v>1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44" t="s">
        <v>57</v>
      </c>
      <c r="CK19" s="13">
        <v>0</v>
      </c>
      <c r="CL19" s="13">
        <v>0</v>
      </c>
      <c r="CM19" s="13">
        <v>0</v>
      </c>
      <c r="CN19" s="13">
        <v>0</v>
      </c>
      <c r="CO19" s="144" t="s">
        <v>57</v>
      </c>
      <c r="CP19" s="144" t="s">
        <v>57</v>
      </c>
      <c r="CQ19" s="13">
        <v>0</v>
      </c>
      <c r="CR19" s="13">
        <v>0</v>
      </c>
      <c r="CS19" s="13">
        <v>0</v>
      </c>
      <c r="CT19" s="14">
        <v>1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44" t="s">
        <v>57</v>
      </c>
      <c r="DD19" s="185" t="s">
        <v>57</v>
      </c>
      <c r="DE19" s="144" t="s">
        <v>57</v>
      </c>
      <c r="DF19" s="14">
        <v>1</v>
      </c>
      <c r="DG19" s="144" t="s">
        <v>57</v>
      </c>
      <c r="DH19" s="14">
        <v>1</v>
      </c>
      <c r="DI19" s="144" t="s">
        <v>57</v>
      </c>
      <c r="DJ19" s="13">
        <v>0</v>
      </c>
      <c r="DK19" s="13">
        <v>0</v>
      </c>
      <c r="DL19" s="14">
        <v>1</v>
      </c>
      <c r="DM19" s="13">
        <v>0</v>
      </c>
      <c r="DN19" s="144" t="s">
        <v>57</v>
      </c>
      <c r="DO19" s="144" t="s">
        <v>57</v>
      </c>
      <c r="DP19" s="13">
        <v>0</v>
      </c>
      <c r="DQ19" s="7">
        <v>1</v>
      </c>
      <c r="DR19" s="7">
        <v>1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4">
        <v>1</v>
      </c>
      <c r="DY19" s="13">
        <v>0</v>
      </c>
      <c r="DZ19" s="13">
        <v>0</v>
      </c>
      <c r="EA19" s="13">
        <v>0</v>
      </c>
      <c r="EB19" s="144" t="s">
        <v>57</v>
      </c>
      <c r="EC19" s="13">
        <v>0</v>
      </c>
      <c r="ED19" s="144" t="s">
        <v>57</v>
      </c>
      <c r="EE19" s="144" t="s">
        <v>57</v>
      </c>
      <c r="EF19" s="13">
        <v>0</v>
      </c>
      <c r="EG19" s="13">
        <v>0</v>
      </c>
      <c r="EH19" s="13">
        <v>0</v>
      </c>
      <c r="EI19" s="185" t="s">
        <v>57</v>
      </c>
      <c r="EJ19" s="185" t="s">
        <v>57</v>
      </c>
      <c r="EK19" s="185" t="s">
        <v>57</v>
      </c>
      <c r="EL19" s="185" t="s">
        <v>57</v>
      </c>
      <c r="EM19" s="185" t="s">
        <v>57</v>
      </c>
      <c r="EN19" s="13">
        <v>0</v>
      </c>
      <c r="EO19" s="13">
        <v>0</v>
      </c>
      <c r="EP19" s="7">
        <v>1</v>
      </c>
      <c r="EQ19" s="13">
        <v>0</v>
      </c>
      <c r="ER19" s="138">
        <v>1</v>
      </c>
      <c r="ES19" s="7">
        <v>1</v>
      </c>
      <c r="ET19" s="14">
        <v>1</v>
      </c>
      <c r="EU19" s="13">
        <v>0</v>
      </c>
      <c r="EV19" s="185" t="s">
        <v>57</v>
      </c>
      <c r="EW19" s="185" t="s">
        <v>57</v>
      </c>
      <c r="EX19" s="185" t="s">
        <v>57</v>
      </c>
      <c r="EY19" s="185" t="s">
        <v>57</v>
      </c>
      <c r="EZ19" s="185" t="s">
        <v>57</v>
      </c>
      <c r="FA19" s="185" t="s">
        <v>57</v>
      </c>
      <c r="FB19" s="185" t="s">
        <v>57</v>
      </c>
      <c r="FC19" s="101">
        <f t="shared" si="0"/>
        <v>50</v>
      </c>
      <c r="FD19" s="140">
        <f t="shared" si="2"/>
        <v>0.5</v>
      </c>
      <c r="FE19" s="101">
        <f t="shared" si="1"/>
        <v>31</v>
      </c>
      <c r="FF19" s="141"/>
      <c r="FG19" s="6">
        <v>0</v>
      </c>
      <c r="FH19" s="125">
        <v>4627901.5855770698</v>
      </c>
      <c r="FI19" s="124">
        <v>24710037694</v>
      </c>
      <c r="FJ19" s="124">
        <v>1555396466</v>
      </c>
      <c r="FK19" s="124">
        <v>22664.747611526149</v>
      </c>
      <c r="FL19" s="124">
        <v>4272288056.0000005</v>
      </c>
      <c r="FM19" s="124">
        <v>54002208429</v>
      </c>
      <c r="FN19" s="134"/>
      <c r="FO19" s="134"/>
    </row>
    <row r="20" spans="1:171" s="133" customFormat="1">
      <c r="A20" s="135" t="s">
        <v>173</v>
      </c>
      <c r="B20" s="129" t="s">
        <v>18</v>
      </c>
      <c r="C20" s="7">
        <v>1</v>
      </c>
      <c r="D20" s="7">
        <v>1</v>
      </c>
      <c r="E20" s="150">
        <v>20491835000</v>
      </c>
      <c r="F20" s="150">
        <v>20491835000</v>
      </c>
      <c r="G20" s="97">
        <f t="shared" si="4"/>
        <v>0</v>
      </c>
      <c r="H20" s="151">
        <v>0</v>
      </c>
      <c r="I20" s="151">
        <v>0</v>
      </c>
      <c r="J20" s="143">
        <v>1</v>
      </c>
      <c r="K20" s="143">
        <v>1</v>
      </c>
      <c r="L20" s="143">
        <v>1</v>
      </c>
      <c r="M20" s="143">
        <v>1</v>
      </c>
      <c r="N20" s="143">
        <v>1</v>
      </c>
      <c r="O20" s="147" t="s">
        <v>57</v>
      </c>
      <c r="P20" s="151">
        <v>0</v>
      </c>
      <c r="Q20" s="143">
        <v>1</v>
      </c>
      <c r="R20" s="151">
        <v>0</v>
      </c>
      <c r="S20" s="143">
        <v>1</v>
      </c>
      <c r="T20" s="143">
        <v>1</v>
      </c>
      <c r="U20" s="189" t="s">
        <v>57</v>
      </c>
      <c r="V20" s="189" t="s">
        <v>57</v>
      </c>
      <c r="W20" s="189" t="s">
        <v>57</v>
      </c>
      <c r="X20" s="189" t="s">
        <v>57</v>
      </c>
      <c r="Y20" s="189" t="s">
        <v>57</v>
      </c>
      <c r="Z20" s="189" t="s">
        <v>57</v>
      </c>
      <c r="AA20" s="189" t="s">
        <v>57</v>
      </c>
      <c r="AB20" s="189" t="s">
        <v>57</v>
      </c>
      <c r="AC20" s="7">
        <v>1</v>
      </c>
      <c r="AD20" s="7">
        <v>1</v>
      </c>
      <c r="AE20" s="7">
        <v>1</v>
      </c>
      <c r="AF20" s="7">
        <v>1</v>
      </c>
      <c r="AG20" s="143">
        <v>1</v>
      </c>
      <c r="AH20" s="151">
        <v>0</v>
      </c>
      <c r="AI20" s="151">
        <v>0</v>
      </c>
      <c r="AJ20" s="143">
        <v>1</v>
      </c>
      <c r="AK20" s="143">
        <v>1</v>
      </c>
      <c r="AL20" s="143">
        <v>1</v>
      </c>
      <c r="AM20" s="151">
        <v>0</v>
      </c>
      <c r="AN20" s="143">
        <v>1</v>
      </c>
      <c r="AO20" s="13">
        <v>0</v>
      </c>
      <c r="AP20" s="151">
        <v>0</v>
      </c>
      <c r="AQ20" s="143">
        <v>1</v>
      </c>
      <c r="AR20" s="147" t="s">
        <v>57</v>
      </c>
      <c r="AS20" s="147" t="s">
        <v>57</v>
      </c>
      <c r="AT20" s="189" t="s">
        <v>57</v>
      </c>
      <c r="AU20" s="189" t="s">
        <v>57</v>
      </c>
      <c r="AV20" s="189" t="s">
        <v>57</v>
      </c>
      <c r="AW20" s="189" t="s">
        <v>57</v>
      </c>
      <c r="AX20" s="189" t="s">
        <v>57</v>
      </c>
      <c r="AY20" s="189" t="s">
        <v>57</v>
      </c>
      <c r="AZ20" s="189" t="s">
        <v>57</v>
      </c>
      <c r="BA20" s="189" t="s">
        <v>57</v>
      </c>
      <c r="BB20" s="189" t="s">
        <v>57</v>
      </c>
      <c r="BC20" s="189" t="s">
        <v>57</v>
      </c>
      <c r="BD20" s="189" t="s">
        <v>57</v>
      </c>
      <c r="BE20" s="189" t="s">
        <v>57</v>
      </c>
      <c r="BF20" s="9">
        <v>0</v>
      </c>
      <c r="BG20" s="7">
        <v>1</v>
      </c>
      <c r="BH20" s="9">
        <v>0</v>
      </c>
      <c r="BI20" s="9">
        <v>0</v>
      </c>
      <c r="BJ20" s="9">
        <v>0</v>
      </c>
      <c r="BK20" s="9">
        <v>0</v>
      </c>
      <c r="BL20" s="147" t="s">
        <v>57</v>
      </c>
      <c r="BM20" s="147" t="s">
        <v>57</v>
      </c>
      <c r="BN20" s="139">
        <v>0</v>
      </c>
      <c r="BO20" s="7">
        <v>1</v>
      </c>
      <c r="BP20" s="13">
        <v>0</v>
      </c>
      <c r="BQ20" s="7">
        <v>1</v>
      </c>
      <c r="BR20" s="9">
        <v>0</v>
      </c>
      <c r="BS20" s="7">
        <v>1</v>
      </c>
      <c r="BT20" s="9">
        <v>0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85" t="s">
        <v>57</v>
      </c>
      <c r="CC20" s="7">
        <v>1</v>
      </c>
      <c r="CD20" s="7">
        <v>1</v>
      </c>
      <c r="CE20" s="7">
        <v>1</v>
      </c>
      <c r="CF20" s="7">
        <v>1</v>
      </c>
      <c r="CG20" s="7">
        <v>1</v>
      </c>
      <c r="CH20" s="9">
        <v>0</v>
      </c>
      <c r="CI20" s="7">
        <v>1</v>
      </c>
      <c r="CJ20" s="147" t="s">
        <v>57</v>
      </c>
      <c r="CK20" s="7">
        <v>1</v>
      </c>
      <c r="CL20" s="7">
        <v>1</v>
      </c>
      <c r="CM20" s="7">
        <v>1</v>
      </c>
      <c r="CN20" s="7">
        <v>1</v>
      </c>
      <c r="CO20" s="147" t="s">
        <v>57</v>
      </c>
      <c r="CP20" s="147" t="s">
        <v>57</v>
      </c>
      <c r="CQ20" s="9">
        <v>0</v>
      </c>
      <c r="CR20" s="9">
        <v>0</v>
      </c>
      <c r="CS20" s="9">
        <v>0</v>
      </c>
      <c r="CT20" s="7">
        <v>1</v>
      </c>
      <c r="CU20" s="7">
        <v>1</v>
      </c>
      <c r="CV20" s="9">
        <v>0</v>
      </c>
      <c r="CW20" s="9">
        <v>0</v>
      </c>
      <c r="CX20" s="7">
        <v>1</v>
      </c>
      <c r="CY20" s="9">
        <v>0</v>
      </c>
      <c r="CZ20" s="7">
        <v>1</v>
      </c>
      <c r="DA20" s="9">
        <v>0</v>
      </c>
      <c r="DB20" s="7">
        <v>1</v>
      </c>
      <c r="DC20" s="147" t="s">
        <v>57</v>
      </c>
      <c r="DD20" s="185" t="s">
        <v>57</v>
      </c>
      <c r="DE20" s="147" t="s">
        <v>57</v>
      </c>
      <c r="DF20" s="143">
        <v>1</v>
      </c>
      <c r="DG20" s="147" t="s">
        <v>57</v>
      </c>
      <c r="DH20" s="143">
        <v>1</v>
      </c>
      <c r="DI20" s="147" t="s">
        <v>57</v>
      </c>
      <c r="DJ20" s="7">
        <v>1</v>
      </c>
      <c r="DK20" s="9">
        <v>0</v>
      </c>
      <c r="DL20" s="7">
        <v>1</v>
      </c>
      <c r="DM20" s="7">
        <v>1</v>
      </c>
      <c r="DN20" s="147" t="s">
        <v>57</v>
      </c>
      <c r="DO20" s="147" t="s">
        <v>57</v>
      </c>
      <c r="DP20" s="7">
        <v>1</v>
      </c>
      <c r="DQ20" s="7">
        <v>1</v>
      </c>
      <c r="DR20" s="7">
        <v>1</v>
      </c>
      <c r="DS20" s="7">
        <v>1</v>
      </c>
      <c r="DT20" s="7">
        <v>1</v>
      </c>
      <c r="DU20" s="9">
        <v>0</v>
      </c>
      <c r="DV20" s="7">
        <v>1</v>
      </c>
      <c r="DW20" s="7">
        <v>1</v>
      </c>
      <c r="DX20" s="7">
        <v>1</v>
      </c>
      <c r="DY20" s="9">
        <v>0</v>
      </c>
      <c r="DZ20" s="9">
        <v>0</v>
      </c>
      <c r="EA20" s="9">
        <v>0</v>
      </c>
      <c r="EB20" s="147" t="s">
        <v>57</v>
      </c>
      <c r="EC20" s="7">
        <v>1</v>
      </c>
      <c r="ED20" s="147" t="s">
        <v>57</v>
      </c>
      <c r="EE20" s="147" t="s">
        <v>57</v>
      </c>
      <c r="EF20" s="9">
        <v>0</v>
      </c>
      <c r="EG20" s="9">
        <v>0</v>
      </c>
      <c r="EH20" s="14">
        <v>1</v>
      </c>
      <c r="EI20" s="185" t="s">
        <v>57</v>
      </c>
      <c r="EJ20" s="185" t="s">
        <v>57</v>
      </c>
      <c r="EK20" s="185" t="s">
        <v>57</v>
      </c>
      <c r="EL20" s="185" t="s">
        <v>57</v>
      </c>
      <c r="EM20" s="185" t="s">
        <v>57</v>
      </c>
      <c r="EN20" s="7">
        <v>1</v>
      </c>
      <c r="EO20" s="9">
        <v>0</v>
      </c>
      <c r="EP20" s="7">
        <v>1</v>
      </c>
      <c r="EQ20" s="7">
        <v>1</v>
      </c>
      <c r="ER20" s="7">
        <v>1</v>
      </c>
      <c r="ES20" s="7">
        <v>1</v>
      </c>
      <c r="ET20" s="7">
        <v>1</v>
      </c>
      <c r="EU20" s="7">
        <v>1</v>
      </c>
      <c r="EV20" s="185" t="s">
        <v>57</v>
      </c>
      <c r="EW20" s="185" t="s">
        <v>57</v>
      </c>
      <c r="EX20" s="185" t="s">
        <v>57</v>
      </c>
      <c r="EY20" s="185" t="s">
        <v>57</v>
      </c>
      <c r="EZ20" s="185" t="s">
        <v>57</v>
      </c>
      <c r="FA20" s="185" t="s">
        <v>57</v>
      </c>
      <c r="FB20" s="185" t="s">
        <v>57</v>
      </c>
      <c r="FC20" s="101">
        <f t="shared" si="0"/>
        <v>66</v>
      </c>
      <c r="FD20" s="140">
        <f t="shared" si="2"/>
        <v>0.66</v>
      </c>
      <c r="FE20" s="101">
        <f t="shared" si="1"/>
        <v>21</v>
      </c>
      <c r="FF20" s="141"/>
      <c r="FG20" s="5">
        <v>1</v>
      </c>
      <c r="FH20" s="125">
        <v>1943044.3049351999</v>
      </c>
      <c r="FI20" s="124">
        <v>1300924000</v>
      </c>
      <c r="FJ20" s="124">
        <v>653309000</v>
      </c>
      <c r="FK20" s="124">
        <v>4131.1051369721245</v>
      </c>
      <c r="FL20" s="124">
        <v>1326885000</v>
      </c>
      <c r="FM20" s="124">
        <v>19164950000</v>
      </c>
      <c r="FN20" s="134"/>
      <c r="FO20" s="134"/>
    </row>
    <row r="21" spans="1:171" s="133" customFormat="1">
      <c r="A21" s="135" t="s">
        <v>174</v>
      </c>
      <c r="B21" s="129" t="s">
        <v>19</v>
      </c>
      <c r="C21" s="7">
        <v>1</v>
      </c>
      <c r="D21" s="7">
        <v>1</v>
      </c>
      <c r="E21" s="150">
        <v>19361451000</v>
      </c>
      <c r="F21" s="150">
        <v>19361451000</v>
      </c>
      <c r="G21" s="97">
        <f t="shared" si="4"/>
        <v>0</v>
      </c>
      <c r="H21" s="143">
        <v>1</v>
      </c>
      <c r="I21" s="143">
        <v>1</v>
      </c>
      <c r="J21" s="14">
        <v>1</v>
      </c>
      <c r="K21" s="143">
        <v>1</v>
      </c>
      <c r="L21" s="143">
        <v>1</v>
      </c>
      <c r="M21" s="143">
        <v>1</v>
      </c>
      <c r="N21" s="143">
        <v>1</v>
      </c>
      <c r="O21" s="147" t="s">
        <v>57</v>
      </c>
      <c r="P21" s="143">
        <v>1</v>
      </c>
      <c r="Q21" s="143">
        <v>1</v>
      </c>
      <c r="R21" s="143">
        <v>1</v>
      </c>
      <c r="S21" s="143">
        <v>1</v>
      </c>
      <c r="T21" s="143">
        <v>1</v>
      </c>
      <c r="U21" s="189" t="s">
        <v>57</v>
      </c>
      <c r="V21" s="189" t="s">
        <v>57</v>
      </c>
      <c r="W21" s="189" t="s">
        <v>57</v>
      </c>
      <c r="X21" s="189" t="s">
        <v>57</v>
      </c>
      <c r="Y21" s="189" t="s">
        <v>57</v>
      </c>
      <c r="Z21" s="189" t="s">
        <v>57</v>
      </c>
      <c r="AA21" s="189" t="s">
        <v>57</v>
      </c>
      <c r="AB21" s="189" t="s">
        <v>57</v>
      </c>
      <c r="AC21" s="7">
        <v>1</v>
      </c>
      <c r="AD21" s="7">
        <v>1</v>
      </c>
      <c r="AE21" s="7">
        <v>1</v>
      </c>
      <c r="AF21" s="13">
        <v>0</v>
      </c>
      <c r="AG21" s="143">
        <v>1</v>
      </c>
      <c r="AH21" s="151">
        <v>0</v>
      </c>
      <c r="AI21" s="151">
        <v>0</v>
      </c>
      <c r="AJ21" s="143">
        <v>1</v>
      </c>
      <c r="AK21" s="143">
        <v>1</v>
      </c>
      <c r="AL21" s="143">
        <v>1</v>
      </c>
      <c r="AM21" s="143">
        <v>1</v>
      </c>
      <c r="AN21" s="143">
        <v>1</v>
      </c>
      <c r="AO21" s="143">
        <v>1</v>
      </c>
      <c r="AP21" s="151">
        <v>0</v>
      </c>
      <c r="AQ21" s="151">
        <v>0</v>
      </c>
      <c r="AR21" s="147" t="s">
        <v>57</v>
      </c>
      <c r="AS21" s="147" t="s">
        <v>57</v>
      </c>
      <c r="AT21" s="189" t="s">
        <v>57</v>
      </c>
      <c r="AU21" s="189" t="s">
        <v>57</v>
      </c>
      <c r="AV21" s="189" t="s">
        <v>57</v>
      </c>
      <c r="AW21" s="189" t="s">
        <v>57</v>
      </c>
      <c r="AX21" s="189" t="s">
        <v>57</v>
      </c>
      <c r="AY21" s="189" t="s">
        <v>57</v>
      </c>
      <c r="AZ21" s="189" t="s">
        <v>57</v>
      </c>
      <c r="BA21" s="189" t="s">
        <v>57</v>
      </c>
      <c r="BB21" s="189" t="s">
        <v>57</v>
      </c>
      <c r="BC21" s="189" t="s">
        <v>57</v>
      </c>
      <c r="BD21" s="189" t="s">
        <v>57</v>
      </c>
      <c r="BE21" s="189" t="s">
        <v>57</v>
      </c>
      <c r="BF21" s="9">
        <v>0</v>
      </c>
      <c r="BG21" s="9">
        <v>0</v>
      </c>
      <c r="BH21" s="7">
        <v>1</v>
      </c>
      <c r="BI21" s="7">
        <v>1</v>
      </c>
      <c r="BJ21" s="7">
        <v>1</v>
      </c>
      <c r="BK21" s="9">
        <v>0</v>
      </c>
      <c r="BL21" s="147" t="s">
        <v>57</v>
      </c>
      <c r="BM21" s="147" t="s">
        <v>57</v>
      </c>
      <c r="BN21" s="138">
        <v>1</v>
      </c>
      <c r="BO21" s="13">
        <v>0</v>
      </c>
      <c r="BP21" s="13">
        <v>0</v>
      </c>
      <c r="BQ21" s="7">
        <v>1</v>
      </c>
      <c r="BR21" s="7">
        <v>1</v>
      </c>
      <c r="BS21" s="9">
        <v>0</v>
      </c>
      <c r="BT21" s="9">
        <v>0</v>
      </c>
      <c r="BU21" s="7">
        <v>1</v>
      </c>
      <c r="BV21" s="7">
        <v>1</v>
      </c>
      <c r="BW21" s="7">
        <v>1</v>
      </c>
      <c r="BX21" s="7">
        <v>1</v>
      </c>
      <c r="BY21" s="9">
        <v>0</v>
      </c>
      <c r="BZ21" s="7">
        <v>1</v>
      </c>
      <c r="CA21" s="7">
        <v>1</v>
      </c>
      <c r="CB21" s="185" t="s">
        <v>57</v>
      </c>
      <c r="CC21" s="7">
        <v>1</v>
      </c>
      <c r="CD21" s="9">
        <v>0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147" t="s">
        <v>57</v>
      </c>
      <c r="CK21" s="7">
        <v>1</v>
      </c>
      <c r="CL21" s="9">
        <v>0</v>
      </c>
      <c r="CM21" s="7">
        <v>1</v>
      </c>
      <c r="CN21" s="7">
        <v>1</v>
      </c>
      <c r="CO21" s="147" t="s">
        <v>57</v>
      </c>
      <c r="CP21" s="147" t="s">
        <v>57</v>
      </c>
      <c r="CQ21" s="9">
        <v>0</v>
      </c>
      <c r="CR21" s="7">
        <v>1</v>
      </c>
      <c r="CS21" s="9">
        <v>0</v>
      </c>
      <c r="CT21" s="7">
        <v>1</v>
      </c>
      <c r="CU21" s="7">
        <v>1</v>
      </c>
      <c r="CV21" s="9">
        <v>0</v>
      </c>
      <c r="CW21" s="9">
        <v>0</v>
      </c>
      <c r="CX21" s="7">
        <v>1</v>
      </c>
      <c r="CY21" s="9">
        <v>0</v>
      </c>
      <c r="CZ21" s="9">
        <v>0</v>
      </c>
      <c r="DA21" s="9">
        <v>0</v>
      </c>
      <c r="DB21" s="9">
        <v>0</v>
      </c>
      <c r="DC21" s="147" t="s">
        <v>57</v>
      </c>
      <c r="DD21" s="185" t="s">
        <v>57</v>
      </c>
      <c r="DE21" s="147" t="s">
        <v>57</v>
      </c>
      <c r="DF21" s="7">
        <v>1</v>
      </c>
      <c r="DG21" s="147" t="s">
        <v>57</v>
      </c>
      <c r="DH21" s="7">
        <v>1</v>
      </c>
      <c r="DI21" s="147" t="s">
        <v>57</v>
      </c>
      <c r="DJ21" s="7">
        <v>1</v>
      </c>
      <c r="DK21" s="7">
        <v>1</v>
      </c>
      <c r="DL21" s="7">
        <v>1</v>
      </c>
      <c r="DM21" s="7">
        <v>1</v>
      </c>
      <c r="DN21" s="147" t="s">
        <v>57</v>
      </c>
      <c r="DO21" s="147" t="s">
        <v>57</v>
      </c>
      <c r="DP21" s="143">
        <v>1</v>
      </c>
      <c r="DQ21" s="7">
        <v>1</v>
      </c>
      <c r="DR21" s="7">
        <v>1</v>
      </c>
      <c r="DS21" s="7">
        <v>1</v>
      </c>
      <c r="DT21" s="7">
        <v>1</v>
      </c>
      <c r="DU21" s="7">
        <v>1</v>
      </c>
      <c r="DV21" s="14">
        <v>1</v>
      </c>
      <c r="DW21" s="7">
        <v>1</v>
      </c>
      <c r="DX21" s="7">
        <v>1</v>
      </c>
      <c r="DY21" s="9">
        <v>0</v>
      </c>
      <c r="DZ21" s="7">
        <v>1</v>
      </c>
      <c r="EA21" s="9">
        <v>0</v>
      </c>
      <c r="EB21" s="147" t="s">
        <v>57</v>
      </c>
      <c r="EC21" s="7">
        <v>1</v>
      </c>
      <c r="ED21" s="147" t="s">
        <v>57</v>
      </c>
      <c r="EE21" s="147" t="s">
        <v>57</v>
      </c>
      <c r="EF21" s="9">
        <v>0</v>
      </c>
      <c r="EG21" s="7">
        <v>1</v>
      </c>
      <c r="EH21" s="9">
        <v>0</v>
      </c>
      <c r="EI21" s="185" t="s">
        <v>57</v>
      </c>
      <c r="EJ21" s="185" t="s">
        <v>57</v>
      </c>
      <c r="EK21" s="185" t="s">
        <v>57</v>
      </c>
      <c r="EL21" s="185" t="s">
        <v>57</v>
      </c>
      <c r="EM21" s="185" t="s">
        <v>57</v>
      </c>
      <c r="EN21" s="9">
        <v>0</v>
      </c>
      <c r="EO21" s="7">
        <v>1</v>
      </c>
      <c r="EP21" s="7">
        <v>1</v>
      </c>
      <c r="EQ21" s="9">
        <v>0</v>
      </c>
      <c r="ER21" s="7">
        <v>1</v>
      </c>
      <c r="ES21" s="14">
        <v>1</v>
      </c>
      <c r="ET21" s="7">
        <v>1</v>
      </c>
      <c r="EU21" s="7">
        <v>1</v>
      </c>
      <c r="EV21" s="185" t="s">
        <v>57</v>
      </c>
      <c r="EW21" s="185" t="s">
        <v>57</v>
      </c>
      <c r="EX21" s="185" t="s">
        <v>57</v>
      </c>
      <c r="EY21" s="185" t="s">
        <v>57</v>
      </c>
      <c r="EZ21" s="185" t="s">
        <v>57</v>
      </c>
      <c r="FA21" s="185" t="s">
        <v>57</v>
      </c>
      <c r="FB21" s="185" t="s">
        <v>57</v>
      </c>
      <c r="FC21" s="101">
        <f t="shared" si="0"/>
        <v>71</v>
      </c>
      <c r="FD21" s="140">
        <f t="shared" si="2"/>
        <v>0.71</v>
      </c>
      <c r="FE21" s="101">
        <f t="shared" si="1"/>
        <v>17</v>
      </c>
      <c r="FF21" s="141"/>
      <c r="FG21" s="5">
        <v>1</v>
      </c>
      <c r="FH21" s="125">
        <v>1246202.1498970201</v>
      </c>
      <c r="FI21" s="124">
        <v>2827323782.79</v>
      </c>
      <c r="FJ21" s="124">
        <v>418526517</v>
      </c>
      <c r="FK21" s="124">
        <v>5976.0383713667597</v>
      </c>
      <c r="FL21" s="124">
        <v>1233750000</v>
      </c>
      <c r="FM21" s="124">
        <v>18127701000</v>
      </c>
      <c r="FN21" s="134"/>
      <c r="FO21" s="134"/>
    </row>
    <row r="22" spans="1:171" s="133" customFormat="1">
      <c r="A22" s="135" t="s">
        <v>175</v>
      </c>
      <c r="B22" s="129" t="s">
        <v>20</v>
      </c>
      <c r="C22" s="14">
        <v>1</v>
      </c>
      <c r="D22" s="14">
        <v>1</v>
      </c>
      <c r="E22" s="128">
        <v>77077411183</v>
      </c>
      <c r="F22" s="128">
        <v>77077411183</v>
      </c>
      <c r="G22" s="97">
        <f>(E22-F22)</f>
        <v>0</v>
      </c>
      <c r="H22" s="138">
        <v>1</v>
      </c>
      <c r="I22" s="138">
        <v>1</v>
      </c>
      <c r="J22" s="138">
        <v>1</v>
      </c>
      <c r="K22" s="138">
        <v>1</v>
      </c>
      <c r="L22" s="138">
        <v>1</v>
      </c>
      <c r="M22" s="138">
        <v>1</v>
      </c>
      <c r="N22" s="14">
        <v>1</v>
      </c>
      <c r="O22" s="144" t="s">
        <v>57</v>
      </c>
      <c r="P22" s="138">
        <v>1</v>
      </c>
      <c r="Q22" s="138">
        <v>1</v>
      </c>
      <c r="R22" s="138">
        <v>1</v>
      </c>
      <c r="S22" s="152">
        <v>0</v>
      </c>
      <c r="T22" s="138">
        <v>1</v>
      </c>
      <c r="U22" s="189" t="s">
        <v>57</v>
      </c>
      <c r="V22" s="189" t="s">
        <v>57</v>
      </c>
      <c r="W22" s="189" t="s">
        <v>57</v>
      </c>
      <c r="X22" s="189" t="s">
        <v>57</v>
      </c>
      <c r="Y22" s="189" t="s">
        <v>57</v>
      </c>
      <c r="Z22" s="189" t="s">
        <v>57</v>
      </c>
      <c r="AA22" s="189" t="s">
        <v>57</v>
      </c>
      <c r="AB22" s="189" t="s">
        <v>57</v>
      </c>
      <c r="AC22" s="14">
        <v>1</v>
      </c>
      <c r="AD22" s="14">
        <v>1</v>
      </c>
      <c r="AE22" s="14">
        <v>1</v>
      </c>
      <c r="AF22" s="13">
        <v>0</v>
      </c>
      <c r="AG22" s="14">
        <v>1</v>
      </c>
      <c r="AH22" s="13">
        <v>0</v>
      </c>
      <c r="AI22" s="13">
        <v>0</v>
      </c>
      <c r="AJ22" s="14">
        <v>1</v>
      </c>
      <c r="AK22" s="14">
        <v>1</v>
      </c>
      <c r="AL22" s="14">
        <v>1</v>
      </c>
      <c r="AM22" s="13">
        <v>0</v>
      </c>
      <c r="AN22" s="14">
        <v>1</v>
      </c>
      <c r="AO22" s="14">
        <v>1</v>
      </c>
      <c r="AP22" s="14">
        <v>1</v>
      </c>
      <c r="AQ22" s="13">
        <v>0</v>
      </c>
      <c r="AR22" s="144" t="s">
        <v>57</v>
      </c>
      <c r="AS22" s="144" t="s">
        <v>57</v>
      </c>
      <c r="AT22" s="189" t="s">
        <v>57</v>
      </c>
      <c r="AU22" s="189" t="s">
        <v>57</v>
      </c>
      <c r="AV22" s="189" t="s">
        <v>57</v>
      </c>
      <c r="AW22" s="189" t="s">
        <v>57</v>
      </c>
      <c r="AX22" s="189" t="s">
        <v>57</v>
      </c>
      <c r="AY22" s="189" t="s">
        <v>57</v>
      </c>
      <c r="AZ22" s="189" t="s">
        <v>57</v>
      </c>
      <c r="BA22" s="189" t="s">
        <v>57</v>
      </c>
      <c r="BB22" s="189" t="s">
        <v>57</v>
      </c>
      <c r="BC22" s="189" t="s">
        <v>57</v>
      </c>
      <c r="BD22" s="189" t="s">
        <v>57</v>
      </c>
      <c r="BE22" s="189" t="s">
        <v>57</v>
      </c>
      <c r="BF22" s="139">
        <v>0</v>
      </c>
      <c r="BG22" s="14">
        <v>1</v>
      </c>
      <c r="BH22" s="139">
        <v>0</v>
      </c>
      <c r="BI22" s="139">
        <v>0</v>
      </c>
      <c r="BJ22" s="14">
        <v>1</v>
      </c>
      <c r="BK22" s="139">
        <v>0</v>
      </c>
      <c r="BL22" s="144" t="s">
        <v>57</v>
      </c>
      <c r="BM22" s="144" t="s">
        <v>57</v>
      </c>
      <c r="BN22" s="139">
        <v>0</v>
      </c>
      <c r="BO22" s="14">
        <v>1</v>
      </c>
      <c r="BP22" s="14">
        <v>1</v>
      </c>
      <c r="BQ22" s="14">
        <v>1</v>
      </c>
      <c r="BR22" s="13">
        <v>0</v>
      </c>
      <c r="BS22" s="14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85" t="s">
        <v>57</v>
      </c>
      <c r="CC22" s="14">
        <v>1</v>
      </c>
      <c r="CD22" s="13">
        <v>0</v>
      </c>
      <c r="CE22" s="13">
        <v>0</v>
      </c>
      <c r="CF22" s="13">
        <v>0</v>
      </c>
      <c r="CG22" s="14">
        <v>1</v>
      </c>
      <c r="CH22" s="13">
        <v>0</v>
      </c>
      <c r="CI22" s="7">
        <v>1</v>
      </c>
      <c r="CJ22" s="144" t="s">
        <v>57</v>
      </c>
      <c r="CK22" s="13">
        <v>0</v>
      </c>
      <c r="CL22" s="13">
        <v>0</v>
      </c>
      <c r="CM22" s="13">
        <v>0</v>
      </c>
      <c r="CN22" s="13">
        <v>0</v>
      </c>
      <c r="CO22" s="144" t="s">
        <v>57</v>
      </c>
      <c r="CP22" s="144" t="s">
        <v>57</v>
      </c>
      <c r="CQ22" s="14">
        <v>1</v>
      </c>
      <c r="CR22" s="13">
        <v>0</v>
      </c>
      <c r="CS22" s="13">
        <v>0</v>
      </c>
      <c r="CT22" s="14">
        <v>1</v>
      </c>
      <c r="CU22" s="14">
        <v>1</v>
      </c>
      <c r="CV22" s="13">
        <v>0</v>
      </c>
      <c r="CW22" s="13">
        <v>0</v>
      </c>
      <c r="CX22" s="13">
        <v>0</v>
      </c>
      <c r="CY22" s="13">
        <v>0</v>
      </c>
      <c r="CZ22" s="14">
        <v>1</v>
      </c>
      <c r="DA22" s="13">
        <v>0</v>
      </c>
      <c r="DB22" s="14">
        <v>1</v>
      </c>
      <c r="DC22" s="144" t="s">
        <v>57</v>
      </c>
      <c r="DD22" s="185" t="s">
        <v>57</v>
      </c>
      <c r="DE22" s="144" t="s">
        <v>57</v>
      </c>
      <c r="DF22" s="13">
        <v>0</v>
      </c>
      <c r="DG22" s="144" t="s">
        <v>57</v>
      </c>
      <c r="DH22" s="14">
        <v>1</v>
      </c>
      <c r="DI22" s="144" t="s">
        <v>57</v>
      </c>
      <c r="DJ22" s="13">
        <v>0</v>
      </c>
      <c r="DK22" s="13">
        <v>0</v>
      </c>
      <c r="DL22" s="14">
        <v>1</v>
      </c>
      <c r="DM22" s="13">
        <v>0</v>
      </c>
      <c r="DN22" s="144" t="s">
        <v>57</v>
      </c>
      <c r="DO22" s="144" t="s">
        <v>57</v>
      </c>
      <c r="DP22" s="14">
        <v>1</v>
      </c>
      <c r="DQ22" s="138">
        <v>1</v>
      </c>
      <c r="DR22" s="138">
        <v>1</v>
      </c>
      <c r="DS22" s="7">
        <v>1</v>
      </c>
      <c r="DT22" s="7">
        <v>1</v>
      </c>
      <c r="DU22" s="7">
        <v>1</v>
      </c>
      <c r="DV22" s="14">
        <v>1</v>
      </c>
      <c r="DW22" s="7">
        <v>1</v>
      </c>
      <c r="DX22" s="7">
        <v>1</v>
      </c>
      <c r="DY22" s="13">
        <v>0</v>
      </c>
      <c r="DZ22" s="13">
        <v>0</v>
      </c>
      <c r="EA22" s="13">
        <v>0</v>
      </c>
      <c r="EB22" s="144" t="s">
        <v>57</v>
      </c>
      <c r="EC22" s="13">
        <v>0</v>
      </c>
      <c r="ED22" s="144" t="s">
        <v>57</v>
      </c>
      <c r="EE22" s="144" t="s">
        <v>57</v>
      </c>
      <c r="EF22" s="13">
        <v>0</v>
      </c>
      <c r="EG22" s="9">
        <v>0</v>
      </c>
      <c r="EH22" s="13">
        <v>0</v>
      </c>
      <c r="EI22" s="185" t="s">
        <v>57</v>
      </c>
      <c r="EJ22" s="185" t="s">
        <v>57</v>
      </c>
      <c r="EK22" s="185" t="s">
        <v>57</v>
      </c>
      <c r="EL22" s="185" t="s">
        <v>57</v>
      </c>
      <c r="EM22" s="185" t="s">
        <v>57</v>
      </c>
      <c r="EN22" s="13">
        <v>0</v>
      </c>
      <c r="EO22" s="7">
        <v>1</v>
      </c>
      <c r="EP22" s="14">
        <v>1</v>
      </c>
      <c r="EQ22" s="13">
        <v>0</v>
      </c>
      <c r="ER22" s="14">
        <v>1</v>
      </c>
      <c r="ES22" s="13">
        <v>0</v>
      </c>
      <c r="ET22" s="13">
        <v>0</v>
      </c>
      <c r="EU22" s="14">
        <v>1</v>
      </c>
      <c r="EV22" s="185" t="s">
        <v>57</v>
      </c>
      <c r="EW22" s="185" t="s">
        <v>57</v>
      </c>
      <c r="EX22" s="185" t="s">
        <v>57</v>
      </c>
      <c r="EY22" s="185" t="s">
        <v>57</v>
      </c>
      <c r="EZ22" s="185" t="s">
        <v>57</v>
      </c>
      <c r="FA22" s="185" t="s">
        <v>57</v>
      </c>
      <c r="FB22" s="185" t="s">
        <v>57</v>
      </c>
      <c r="FC22" s="101">
        <f t="shared" si="0"/>
        <v>58</v>
      </c>
      <c r="FD22" s="140">
        <f t="shared" si="2"/>
        <v>0.57999999999999996</v>
      </c>
      <c r="FE22" s="101">
        <f t="shared" si="1"/>
        <v>27</v>
      </c>
      <c r="FF22" s="141"/>
      <c r="FG22" s="6">
        <v>0</v>
      </c>
      <c r="FH22" s="125">
        <v>5157780.4108811999</v>
      </c>
      <c r="FI22" s="108" t="s">
        <v>197</v>
      </c>
      <c r="FJ22" s="124">
        <v>3088092426</v>
      </c>
      <c r="FK22" s="124">
        <v>66214.256327158859</v>
      </c>
      <c r="FL22" s="124">
        <v>17347281561</v>
      </c>
      <c r="FM22" s="124">
        <v>59730129622</v>
      </c>
      <c r="FN22" s="134"/>
      <c r="FO22" s="134"/>
    </row>
    <row r="23" spans="1:171" s="133" customFormat="1">
      <c r="A23" s="135" t="s">
        <v>176</v>
      </c>
      <c r="B23" s="129" t="s">
        <v>21</v>
      </c>
      <c r="C23" s="7">
        <v>1</v>
      </c>
      <c r="D23" s="7">
        <v>1</v>
      </c>
      <c r="E23" s="128">
        <v>60495049279</v>
      </c>
      <c r="F23" s="128">
        <v>60495049279</v>
      </c>
      <c r="G23" s="97">
        <f>(E23-F23)</f>
        <v>0</v>
      </c>
      <c r="H23" s="143">
        <v>1</v>
      </c>
      <c r="I23" s="143">
        <v>1</v>
      </c>
      <c r="J23" s="14">
        <v>1</v>
      </c>
      <c r="K23" s="143">
        <v>1</v>
      </c>
      <c r="L23" s="143">
        <v>1</v>
      </c>
      <c r="M23" s="143">
        <v>1</v>
      </c>
      <c r="N23" s="143">
        <v>1</v>
      </c>
      <c r="O23" s="147" t="s">
        <v>57</v>
      </c>
      <c r="P23" s="143">
        <v>1</v>
      </c>
      <c r="Q23" s="143">
        <v>1</v>
      </c>
      <c r="R23" s="143">
        <v>1</v>
      </c>
      <c r="S23" s="143">
        <v>1</v>
      </c>
      <c r="T23" s="143">
        <v>1</v>
      </c>
      <c r="U23" s="189" t="s">
        <v>57</v>
      </c>
      <c r="V23" s="189" t="s">
        <v>57</v>
      </c>
      <c r="W23" s="189" t="s">
        <v>57</v>
      </c>
      <c r="X23" s="189" t="s">
        <v>57</v>
      </c>
      <c r="Y23" s="189" t="s">
        <v>57</v>
      </c>
      <c r="Z23" s="189" t="s">
        <v>57</v>
      </c>
      <c r="AA23" s="189" t="s">
        <v>57</v>
      </c>
      <c r="AB23" s="189" t="s">
        <v>57</v>
      </c>
      <c r="AC23" s="7">
        <v>1</v>
      </c>
      <c r="AD23" s="7">
        <v>1</v>
      </c>
      <c r="AE23" s="14">
        <v>1</v>
      </c>
      <c r="AF23" s="14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9">
        <v>0</v>
      </c>
      <c r="AR23" s="147" t="s">
        <v>57</v>
      </c>
      <c r="AS23" s="147" t="s">
        <v>57</v>
      </c>
      <c r="AT23" s="189" t="s">
        <v>57</v>
      </c>
      <c r="AU23" s="189" t="s">
        <v>57</v>
      </c>
      <c r="AV23" s="189" t="s">
        <v>57</v>
      </c>
      <c r="AW23" s="189" t="s">
        <v>57</v>
      </c>
      <c r="AX23" s="189" t="s">
        <v>57</v>
      </c>
      <c r="AY23" s="189" t="s">
        <v>57</v>
      </c>
      <c r="AZ23" s="189" t="s">
        <v>57</v>
      </c>
      <c r="BA23" s="189" t="s">
        <v>57</v>
      </c>
      <c r="BB23" s="189" t="s">
        <v>57</v>
      </c>
      <c r="BC23" s="189" t="s">
        <v>57</v>
      </c>
      <c r="BD23" s="189" t="s">
        <v>57</v>
      </c>
      <c r="BE23" s="189" t="s">
        <v>57</v>
      </c>
      <c r="BF23" s="9">
        <v>0</v>
      </c>
      <c r="BG23" s="7">
        <v>1</v>
      </c>
      <c r="BH23" s="7">
        <v>1</v>
      </c>
      <c r="BI23" s="14">
        <v>1</v>
      </c>
      <c r="BJ23" s="7">
        <v>1</v>
      </c>
      <c r="BK23" s="7">
        <v>1</v>
      </c>
      <c r="BL23" s="147" t="s">
        <v>57</v>
      </c>
      <c r="BM23" s="147" t="s">
        <v>57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185" t="s">
        <v>57</v>
      </c>
      <c r="CC23" s="7">
        <v>1</v>
      </c>
      <c r="CD23" s="7">
        <v>1</v>
      </c>
      <c r="CE23" s="9">
        <v>0</v>
      </c>
      <c r="CF23" s="14">
        <v>1</v>
      </c>
      <c r="CG23" s="9">
        <v>0</v>
      </c>
      <c r="CH23" s="143">
        <v>1</v>
      </c>
      <c r="CI23" s="7">
        <v>1</v>
      </c>
      <c r="CJ23" s="147" t="s">
        <v>57</v>
      </c>
      <c r="CK23" s="14">
        <v>1</v>
      </c>
      <c r="CL23" s="151">
        <v>0</v>
      </c>
      <c r="CM23" s="14">
        <v>1</v>
      </c>
      <c r="CN23" s="14">
        <v>1</v>
      </c>
      <c r="CO23" s="147" t="s">
        <v>57</v>
      </c>
      <c r="CP23" s="147" t="s">
        <v>57</v>
      </c>
      <c r="CQ23" s="9">
        <v>0</v>
      </c>
      <c r="CR23" s="9">
        <v>0</v>
      </c>
      <c r="CS23" s="9">
        <v>0</v>
      </c>
      <c r="CT23" s="7">
        <v>1</v>
      </c>
      <c r="CU23" s="7">
        <v>1</v>
      </c>
      <c r="CV23" s="9">
        <v>0</v>
      </c>
      <c r="CW23" s="9">
        <v>0</v>
      </c>
      <c r="CX23" s="9">
        <v>0</v>
      </c>
      <c r="CY23" s="9">
        <v>0</v>
      </c>
      <c r="CZ23" s="7">
        <v>1</v>
      </c>
      <c r="DA23" s="9">
        <v>0</v>
      </c>
      <c r="DB23" s="9">
        <v>0</v>
      </c>
      <c r="DC23" s="147" t="s">
        <v>57</v>
      </c>
      <c r="DD23" s="185" t="s">
        <v>57</v>
      </c>
      <c r="DE23" s="147" t="s">
        <v>57</v>
      </c>
      <c r="DF23" s="7">
        <v>1</v>
      </c>
      <c r="DG23" s="147" t="s">
        <v>57</v>
      </c>
      <c r="DH23" s="7">
        <v>1</v>
      </c>
      <c r="DI23" s="147" t="s">
        <v>57</v>
      </c>
      <c r="DJ23" s="14">
        <v>1</v>
      </c>
      <c r="DK23" s="9">
        <v>0</v>
      </c>
      <c r="DL23" s="7">
        <v>1</v>
      </c>
      <c r="DM23" s="7">
        <v>1</v>
      </c>
      <c r="DN23" s="147" t="s">
        <v>57</v>
      </c>
      <c r="DO23" s="147" t="s">
        <v>57</v>
      </c>
      <c r="DP23" s="7">
        <v>1</v>
      </c>
      <c r="DQ23" s="7">
        <v>1</v>
      </c>
      <c r="DR23" s="7">
        <v>1</v>
      </c>
      <c r="DS23" s="9">
        <v>0</v>
      </c>
      <c r="DT23" s="146">
        <v>1</v>
      </c>
      <c r="DU23" s="9">
        <v>0</v>
      </c>
      <c r="DV23" s="9">
        <v>0</v>
      </c>
      <c r="DW23" s="7">
        <v>1</v>
      </c>
      <c r="DX23" s="7">
        <v>1</v>
      </c>
      <c r="DY23" s="7">
        <v>1</v>
      </c>
      <c r="DZ23" s="7">
        <v>1</v>
      </c>
      <c r="EA23" s="9">
        <v>0</v>
      </c>
      <c r="EB23" s="147" t="s">
        <v>57</v>
      </c>
      <c r="EC23" s="9">
        <v>0</v>
      </c>
      <c r="ED23" s="147" t="s">
        <v>57</v>
      </c>
      <c r="EE23" s="147" t="s">
        <v>57</v>
      </c>
      <c r="EF23" s="7">
        <v>1</v>
      </c>
      <c r="EG23" s="9">
        <v>0</v>
      </c>
      <c r="EH23" s="146">
        <v>1</v>
      </c>
      <c r="EI23" s="185" t="s">
        <v>57</v>
      </c>
      <c r="EJ23" s="185" t="s">
        <v>57</v>
      </c>
      <c r="EK23" s="185" t="s">
        <v>57</v>
      </c>
      <c r="EL23" s="185" t="s">
        <v>57</v>
      </c>
      <c r="EM23" s="185" t="s">
        <v>57</v>
      </c>
      <c r="EN23" s="7">
        <v>1</v>
      </c>
      <c r="EO23" s="9">
        <v>0</v>
      </c>
      <c r="EP23" s="7">
        <v>1</v>
      </c>
      <c r="EQ23" s="9">
        <v>0</v>
      </c>
      <c r="ER23" s="7">
        <v>1</v>
      </c>
      <c r="ES23" s="9">
        <v>0</v>
      </c>
      <c r="ET23" s="7">
        <v>1</v>
      </c>
      <c r="EU23" s="7">
        <v>1</v>
      </c>
      <c r="EV23" s="185" t="s">
        <v>57</v>
      </c>
      <c r="EW23" s="185" t="s">
        <v>57</v>
      </c>
      <c r="EX23" s="185" t="s">
        <v>57</v>
      </c>
      <c r="EY23" s="185" t="s">
        <v>57</v>
      </c>
      <c r="EZ23" s="185" t="s">
        <v>57</v>
      </c>
      <c r="FA23" s="185" t="s">
        <v>57</v>
      </c>
      <c r="FB23" s="185" t="s">
        <v>57</v>
      </c>
      <c r="FC23" s="101">
        <f t="shared" si="0"/>
        <v>76</v>
      </c>
      <c r="FD23" s="140">
        <f t="shared" si="2"/>
        <v>0.76</v>
      </c>
      <c r="FE23" s="101">
        <f t="shared" si="1"/>
        <v>15</v>
      </c>
      <c r="FF23" s="141"/>
      <c r="FG23" s="5">
        <v>1</v>
      </c>
      <c r="FH23" s="125">
        <v>4037357.0873193401</v>
      </c>
      <c r="FI23" s="124">
        <v>4679049199.0600004</v>
      </c>
      <c r="FJ23" s="124">
        <v>1206955483</v>
      </c>
      <c r="FK23" s="124">
        <v>12699.29980925215</v>
      </c>
      <c r="FL23" s="124">
        <v>3041228646</v>
      </c>
      <c r="FM23" s="124">
        <v>57453820632</v>
      </c>
      <c r="FN23" s="134"/>
      <c r="FO23" s="134"/>
    </row>
    <row r="24" spans="1:171" s="133" customFormat="1">
      <c r="A24" s="135" t="s">
        <v>177</v>
      </c>
      <c r="B24" s="129" t="s">
        <v>22</v>
      </c>
      <c r="C24" s="14">
        <v>1</v>
      </c>
      <c r="D24" s="14">
        <v>1</v>
      </c>
      <c r="E24" s="128">
        <v>72322178129</v>
      </c>
      <c r="F24" s="128">
        <v>72322178129</v>
      </c>
      <c r="G24" s="97">
        <f t="shared" ref="G24:G35" si="5">(E24-F24)</f>
        <v>0</v>
      </c>
      <c r="H24" s="138">
        <v>1</v>
      </c>
      <c r="I24" s="143">
        <v>1</v>
      </c>
      <c r="J24" s="138">
        <v>1</v>
      </c>
      <c r="K24" s="138">
        <v>1</v>
      </c>
      <c r="L24" s="138">
        <v>1</v>
      </c>
      <c r="M24" s="138">
        <v>1</v>
      </c>
      <c r="N24" s="138">
        <v>1</v>
      </c>
      <c r="O24" s="144" t="s">
        <v>57</v>
      </c>
      <c r="P24" s="138">
        <v>1</v>
      </c>
      <c r="Q24" s="138">
        <v>1</v>
      </c>
      <c r="R24" s="138">
        <v>1</v>
      </c>
      <c r="S24" s="138">
        <v>1</v>
      </c>
      <c r="T24" s="138">
        <v>1</v>
      </c>
      <c r="U24" s="189" t="s">
        <v>57</v>
      </c>
      <c r="V24" s="189" t="s">
        <v>57</v>
      </c>
      <c r="W24" s="189" t="s">
        <v>57</v>
      </c>
      <c r="X24" s="189" t="s">
        <v>57</v>
      </c>
      <c r="Y24" s="189" t="s">
        <v>57</v>
      </c>
      <c r="Z24" s="189" t="s">
        <v>57</v>
      </c>
      <c r="AA24" s="189" t="s">
        <v>57</v>
      </c>
      <c r="AB24" s="189" t="s">
        <v>57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4">
        <v>1</v>
      </c>
      <c r="AN24" s="14">
        <v>1</v>
      </c>
      <c r="AO24" s="14">
        <v>1</v>
      </c>
      <c r="AP24" s="14">
        <v>1</v>
      </c>
      <c r="AQ24" s="14">
        <v>1</v>
      </c>
      <c r="AR24" s="144" t="s">
        <v>57</v>
      </c>
      <c r="AS24" s="144" t="s">
        <v>57</v>
      </c>
      <c r="AT24" s="189" t="s">
        <v>57</v>
      </c>
      <c r="AU24" s="189" t="s">
        <v>57</v>
      </c>
      <c r="AV24" s="189" t="s">
        <v>57</v>
      </c>
      <c r="AW24" s="189" t="s">
        <v>57</v>
      </c>
      <c r="AX24" s="189" t="s">
        <v>57</v>
      </c>
      <c r="AY24" s="189" t="s">
        <v>57</v>
      </c>
      <c r="AZ24" s="189" t="s">
        <v>57</v>
      </c>
      <c r="BA24" s="189" t="s">
        <v>57</v>
      </c>
      <c r="BB24" s="189" t="s">
        <v>57</v>
      </c>
      <c r="BC24" s="189" t="s">
        <v>57</v>
      </c>
      <c r="BD24" s="189" t="s">
        <v>57</v>
      </c>
      <c r="BE24" s="189" t="s">
        <v>57</v>
      </c>
      <c r="BF24" s="138">
        <v>1</v>
      </c>
      <c r="BG24" s="138">
        <v>1</v>
      </c>
      <c r="BH24" s="14">
        <v>1</v>
      </c>
      <c r="BI24" s="14">
        <v>1</v>
      </c>
      <c r="BJ24" s="14">
        <v>1</v>
      </c>
      <c r="BK24" s="14">
        <v>1</v>
      </c>
      <c r="BL24" s="144" t="s">
        <v>57</v>
      </c>
      <c r="BM24" s="144" t="s">
        <v>57</v>
      </c>
      <c r="BN24" s="138">
        <v>1</v>
      </c>
      <c r="BO24" s="14">
        <v>1</v>
      </c>
      <c r="BP24" s="14">
        <v>1</v>
      </c>
      <c r="BQ24" s="14">
        <v>1</v>
      </c>
      <c r="BR24" s="14">
        <v>1</v>
      </c>
      <c r="BS24" s="14">
        <v>1</v>
      </c>
      <c r="BT24" s="14">
        <v>1</v>
      </c>
      <c r="BU24" s="14">
        <v>1</v>
      </c>
      <c r="BV24" s="14">
        <v>1</v>
      </c>
      <c r="BW24" s="14">
        <v>1</v>
      </c>
      <c r="BX24" s="14">
        <v>1</v>
      </c>
      <c r="BY24" s="14">
        <v>1</v>
      </c>
      <c r="BZ24" s="14">
        <v>1</v>
      </c>
      <c r="CA24" s="14">
        <v>1</v>
      </c>
      <c r="CB24" s="185" t="s">
        <v>57</v>
      </c>
      <c r="CC24" s="14">
        <v>1</v>
      </c>
      <c r="CD24" s="14">
        <v>1</v>
      </c>
      <c r="CE24" s="14">
        <v>1</v>
      </c>
      <c r="CF24" s="14">
        <v>1</v>
      </c>
      <c r="CG24" s="14">
        <v>1</v>
      </c>
      <c r="CH24" s="14">
        <v>1</v>
      </c>
      <c r="CI24" s="14">
        <v>1</v>
      </c>
      <c r="CJ24" s="144" t="s">
        <v>57</v>
      </c>
      <c r="CK24" s="14">
        <v>1</v>
      </c>
      <c r="CL24" s="138">
        <v>1</v>
      </c>
      <c r="CM24" s="138">
        <v>1</v>
      </c>
      <c r="CN24" s="138">
        <v>1</v>
      </c>
      <c r="CO24" s="144" t="s">
        <v>57</v>
      </c>
      <c r="CP24" s="144" t="s">
        <v>57</v>
      </c>
      <c r="CQ24" s="138">
        <v>1</v>
      </c>
      <c r="CR24" s="14">
        <v>1</v>
      </c>
      <c r="CS24" s="14">
        <v>1</v>
      </c>
      <c r="CT24" s="14">
        <v>1</v>
      </c>
      <c r="CU24" s="14">
        <v>1</v>
      </c>
      <c r="CV24" s="14">
        <v>1</v>
      </c>
      <c r="CW24" s="14">
        <v>1</v>
      </c>
      <c r="CX24" s="14">
        <v>1</v>
      </c>
      <c r="CY24" s="14">
        <v>1</v>
      </c>
      <c r="CZ24" s="14">
        <v>1</v>
      </c>
      <c r="DA24" s="14">
        <v>1</v>
      </c>
      <c r="DB24" s="14">
        <v>1</v>
      </c>
      <c r="DC24" s="144" t="s">
        <v>57</v>
      </c>
      <c r="DD24" s="185" t="s">
        <v>57</v>
      </c>
      <c r="DE24" s="144" t="s">
        <v>57</v>
      </c>
      <c r="DF24" s="14">
        <v>1</v>
      </c>
      <c r="DG24" s="144" t="s">
        <v>57</v>
      </c>
      <c r="DH24" s="14">
        <v>1</v>
      </c>
      <c r="DI24" s="144" t="s">
        <v>57</v>
      </c>
      <c r="DJ24" s="14">
        <v>1</v>
      </c>
      <c r="DK24" s="14">
        <v>1</v>
      </c>
      <c r="DL24" s="14">
        <v>1</v>
      </c>
      <c r="DM24" s="14">
        <v>1</v>
      </c>
      <c r="DN24" s="144" t="s">
        <v>57</v>
      </c>
      <c r="DO24" s="144" t="s">
        <v>57</v>
      </c>
      <c r="DP24" s="14">
        <v>1</v>
      </c>
      <c r="DQ24" s="14">
        <v>1</v>
      </c>
      <c r="DR24" s="14">
        <v>1</v>
      </c>
      <c r="DS24" s="138">
        <v>1</v>
      </c>
      <c r="DT24" s="138">
        <v>1</v>
      </c>
      <c r="DU24" s="138">
        <v>1</v>
      </c>
      <c r="DV24" s="14">
        <v>1</v>
      </c>
      <c r="DW24" s="14">
        <v>1</v>
      </c>
      <c r="DX24" s="14">
        <v>1</v>
      </c>
      <c r="DY24" s="14">
        <v>1</v>
      </c>
      <c r="DZ24" s="14">
        <v>1</v>
      </c>
      <c r="EA24" s="7">
        <v>1</v>
      </c>
      <c r="EB24" s="144" t="s">
        <v>57</v>
      </c>
      <c r="EC24" s="14">
        <v>1</v>
      </c>
      <c r="ED24" s="144" t="s">
        <v>57</v>
      </c>
      <c r="EE24" s="144" t="s">
        <v>57</v>
      </c>
      <c r="EF24" s="14">
        <v>1</v>
      </c>
      <c r="EG24" s="14">
        <v>1</v>
      </c>
      <c r="EH24" s="14">
        <v>1</v>
      </c>
      <c r="EI24" s="185" t="s">
        <v>57</v>
      </c>
      <c r="EJ24" s="185" t="s">
        <v>57</v>
      </c>
      <c r="EK24" s="185" t="s">
        <v>57</v>
      </c>
      <c r="EL24" s="185" t="s">
        <v>57</v>
      </c>
      <c r="EM24" s="185" t="s">
        <v>57</v>
      </c>
      <c r="EN24" s="14">
        <v>1</v>
      </c>
      <c r="EO24" s="14">
        <v>1</v>
      </c>
      <c r="EP24" s="14">
        <v>1</v>
      </c>
      <c r="EQ24" s="14">
        <v>1</v>
      </c>
      <c r="ER24" s="14">
        <v>1</v>
      </c>
      <c r="ES24" s="138">
        <v>1</v>
      </c>
      <c r="ET24" s="14">
        <v>1</v>
      </c>
      <c r="EU24" s="14">
        <v>1</v>
      </c>
      <c r="EV24" s="185" t="s">
        <v>57</v>
      </c>
      <c r="EW24" s="185" t="s">
        <v>57</v>
      </c>
      <c r="EX24" s="185" t="s">
        <v>57</v>
      </c>
      <c r="EY24" s="185" t="s">
        <v>57</v>
      </c>
      <c r="EZ24" s="185" t="s">
        <v>57</v>
      </c>
      <c r="FA24" s="185" t="s">
        <v>57</v>
      </c>
      <c r="FB24" s="185" t="s">
        <v>57</v>
      </c>
      <c r="FC24" s="101">
        <f t="shared" si="0"/>
        <v>100</v>
      </c>
      <c r="FD24" s="140">
        <f t="shared" si="2"/>
        <v>1</v>
      </c>
      <c r="FE24" s="101">
        <f>RANK(FD24,$FD$4:$FD$35)</f>
        <v>1</v>
      </c>
      <c r="FF24" s="141"/>
      <c r="FG24" s="5">
        <v>1</v>
      </c>
      <c r="FH24" s="125">
        <v>6254596.7471156605</v>
      </c>
      <c r="FI24" s="124">
        <v>26459603112</v>
      </c>
      <c r="FJ24" s="124">
        <v>520247148.00000006</v>
      </c>
      <c r="FK24" s="124">
        <v>6132.6778860430968</v>
      </c>
      <c r="FL24" s="124">
        <v>6027305134</v>
      </c>
      <c r="FM24" s="124">
        <v>66294872995</v>
      </c>
      <c r="FN24" s="134"/>
      <c r="FO24" s="134"/>
    </row>
    <row r="25" spans="1:171" s="133" customFormat="1">
      <c r="A25" s="135" t="s">
        <v>178</v>
      </c>
      <c r="B25" s="129" t="s">
        <v>23</v>
      </c>
      <c r="C25" s="14">
        <v>1</v>
      </c>
      <c r="D25" s="14">
        <v>1</v>
      </c>
      <c r="E25" s="128">
        <v>29018226675</v>
      </c>
      <c r="F25" s="128">
        <v>29018226675</v>
      </c>
      <c r="G25" s="97">
        <f t="shared" si="5"/>
        <v>0</v>
      </c>
      <c r="H25" s="138">
        <v>1</v>
      </c>
      <c r="I25" s="138">
        <v>1</v>
      </c>
      <c r="J25" s="138">
        <v>1</v>
      </c>
      <c r="K25" s="138">
        <v>1</v>
      </c>
      <c r="L25" s="138">
        <v>1</v>
      </c>
      <c r="M25" s="138">
        <v>1</v>
      </c>
      <c r="N25" s="138">
        <v>1</v>
      </c>
      <c r="O25" s="144" t="s">
        <v>57</v>
      </c>
      <c r="P25" s="138">
        <v>1</v>
      </c>
      <c r="Q25" s="138">
        <v>1</v>
      </c>
      <c r="R25" s="138">
        <v>1</v>
      </c>
      <c r="S25" s="138">
        <v>1</v>
      </c>
      <c r="T25" s="138">
        <v>1</v>
      </c>
      <c r="U25" s="189" t="s">
        <v>57</v>
      </c>
      <c r="V25" s="189" t="s">
        <v>57</v>
      </c>
      <c r="W25" s="189" t="s">
        <v>57</v>
      </c>
      <c r="X25" s="189" t="s">
        <v>57</v>
      </c>
      <c r="Y25" s="189" t="s">
        <v>57</v>
      </c>
      <c r="Z25" s="189" t="s">
        <v>57</v>
      </c>
      <c r="AA25" s="189" t="s">
        <v>57</v>
      </c>
      <c r="AB25" s="189" t="s">
        <v>57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3">
        <v>0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4" t="s">
        <v>57</v>
      </c>
      <c r="AS25" s="144" t="s">
        <v>57</v>
      </c>
      <c r="AT25" s="189" t="s">
        <v>57</v>
      </c>
      <c r="AU25" s="189" t="s">
        <v>57</v>
      </c>
      <c r="AV25" s="189" t="s">
        <v>57</v>
      </c>
      <c r="AW25" s="189" t="s">
        <v>57</v>
      </c>
      <c r="AX25" s="189" t="s">
        <v>57</v>
      </c>
      <c r="AY25" s="189" t="s">
        <v>57</v>
      </c>
      <c r="AZ25" s="189" t="s">
        <v>57</v>
      </c>
      <c r="BA25" s="189" t="s">
        <v>57</v>
      </c>
      <c r="BB25" s="189" t="s">
        <v>57</v>
      </c>
      <c r="BC25" s="189" t="s">
        <v>57</v>
      </c>
      <c r="BD25" s="189" t="s">
        <v>57</v>
      </c>
      <c r="BE25" s="189" t="s">
        <v>57</v>
      </c>
      <c r="BF25" s="9">
        <v>0</v>
      </c>
      <c r="BG25" s="14">
        <v>1</v>
      </c>
      <c r="BH25" s="9">
        <v>0</v>
      </c>
      <c r="BI25" s="9">
        <v>0</v>
      </c>
      <c r="BJ25" s="9">
        <v>0</v>
      </c>
      <c r="BK25" s="9">
        <v>0</v>
      </c>
      <c r="BL25" s="144" t="s">
        <v>57</v>
      </c>
      <c r="BM25" s="144" t="s">
        <v>57</v>
      </c>
      <c r="BN25" s="9">
        <v>0</v>
      </c>
      <c r="BO25" s="14">
        <v>1</v>
      </c>
      <c r="BP25" s="14">
        <v>1</v>
      </c>
      <c r="BQ25" s="14">
        <v>1</v>
      </c>
      <c r="BR25" s="14">
        <v>1</v>
      </c>
      <c r="BS25" s="14">
        <v>1</v>
      </c>
      <c r="BT25" s="14">
        <v>1</v>
      </c>
      <c r="BU25" s="14">
        <v>1</v>
      </c>
      <c r="BV25" s="14">
        <v>1</v>
      </c>
      <c r="BW25" s="14">
        <v>1</v>
      </c>
      <c r="BX25" s="14">
        <v>1</v>
      </c>
      <c r="BY25" s="14">
        <v>1</v>
      </c>
      <c r="BZ25" s="14">
        <v>1</v>
      </c>
      <c r="CA25" s="14">
        <v>1</v>
      </c>
      <c r="CB25" s="185" t="s">
        <v>57</v>
      </c>
      <c r="CC25" s="14">
        <v>1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144" t="s">
        <v>57</v>
      </c>
      <c r="CK25" s="9">
        <v>0</v>
      </c>
      <c r="CL25" s="9">
        <v>0</v>
      </c>
      <c r="CM25" s="9">
        <v>0</v>
      </c>
      <c r="CN25" s="9">
        <v>0</v>
      </c>
      <c r="CO25" s="144" t="s">
        <v>57</v>
      </c>
      <c r="CP25" s="144" t="s">
        <v>57</v>
      </c>
      <c r="CQ25" s="9">
        <v>0</v>
      </c>
      <c r="CR25" s="14">
        <v>1</v>
      </c>
      <c r="CS25" s="9">
        <v>0</v>
      </c>
      <c r="CT25" s="14">
        <v>1</v>
      </c>
      <c r="CU25" s="14">
        <v>1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144" t="s">
        <v>57</v>
      </c>
      <c r="DD25" s="185" t="s">
        <v>57</v>
      </c>
      <c r="DE25" s="144" t="s">
        <v>57</v>
      </c>
      <c r="DF25" s="14">
        <v>1</v>
      </c>
      <c r="DG25" s="144" t="s">
        <v>57</v>
      </c>
      <c r="DH25" s="14">
        <v>1</v>
      </c>
      <c r="DI25" s="144" t="s">
        <v>57</v>
      </c>
      <c r="DJ25" s="14">
        <v>1</v>
      </c>
      <c r="DK25" s="9">
        <v>0</v>
      </c>
      <c r="DL25" s="9">
        <v>0</v>
      </c>
      <c r="DM25" s="14">
        <v>1</v>
      </c>
      <c r="DN25" s="144" t="s">
        <v>57</v>
      </c>
      <c r="DO25" s="144" t="s">
        <v>57</v>
      </c>
      <c r="DP25" s="14">
        <v>1</v>
      </c>
      <c r="DQ25" s="14">
        <v>1</v>
      </c>
      <c r="DR25" s="14">
        <v>1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14">
        <v>1</v>
      </c>
      <c r="DY25" s="7">
        <v>1</v>
      </c>
      <c r="DZ25" s="9">
        <v>0</v>
      </c>
      <c r="EA25" s="9">
        <v>0</v>
      </c>
      <c r="EB25" s="144" t="s">
        <v>57</v>
      </c>
      <c r="EC25" s="9">
        <v>0</v>
      </c>
      <c r="ED25" s="144" t="s">
        <v>57</v>
      </c>
      <c r="EE25" s="144" t="s">
        <v>57</v>
      </c>
      <c r="EF25" s="14">
        <v>1</v>
      </c>
      <c r="EG25" s="9">
        <v>0</v>
      </c>
      <c r="EH25" s="9">
        <v>0</v>
      </c>
      <c r="EI25" s="185" t="s">
        <v>57</v>
      </c>
      <c r="EJ25" s="185" t="s">
        <v>57</v>
      </c>
      <c r="EK25" s="185" t="s">
        <v>57</v>
      </c>
      <c r="EL25" s="185" t="s">
        <v>57</v>
      </c>
      <c r="EM25" s="185" t="s">
        <v>57</v>
      </c>
      <c r="EN25" s="14">
        <v>1</v>
      </c>
      <c r="EO25" s="13">
        <v>0</v>
      </c>
      <c r="EP25" s="14">
        <v>1</v>
      </c>
      <c r="EQ25" s="13">
        <v>0</v>
      </c>
      <c r="ER25" s="13">
        <v>0</v>
      </c>
      <c r="ES25" s="9">
        <v>0</v>
      </c>
      <c r="ET25" s="13">
        <v>0</v>
      </c>
      <c r="EU25" s="13">
        <v>0</v>
      </c>
      <c r="EV25" s="185" t="s">
        <v>57</v>
      </c>
      <c r="EW25" s="185" t="s">
        <v>57</v>
      </c>
      <c r="EX25" s="185" t="s">
        <v>57</v>
      </c>
      <c r="EY25" s="185" t="s">
        <v>57</v>
      </c>
      <c r="EZ25" s="185" t="s">
        <v>57</v>
      </c>
      <c r="FA25" s="185" t="s">
        <v>57</v>
      </c>
      <c r="FB25" s="185" t="s">
        <v>57</v>
      </c>
      <c r="FC25" s="101">
        <f t="shared" si="0"/>
        <v>56</v>
      </c>
      <c r="FD25" s="140">
        <f t="shared" si="2"/>
        <v>0.56000000000000005</v>
      </c>
      <c r="FE25" s="101">
        <f t="shared" si="1"/>
        <v>28</v>
      </c>
      <c r="FF25" s="141"/>
      <c r="FG25" s="6">
        <v>0</v>
      </c>
      <c r="FH25" s="125">
        <v>2034029.92064284</v>
      </c>
      <c r="FI25" s="108" t="s">
        <v>197</v>
      </c>
      <c r="FJ25" s="124">
        <v>91224681</v>
      </c>
      <c r="FK25" s="124">
        <v>1140.0543315079269</v>
      </c>
      <c r="FL25" s="124">
        <v>3923617527</v>
      </c>
      <c r="FM25" s="124">
        <v>25094609148</v>
      </c>
      <c r="FN25" s="134"/>
      <c r="FO25" s="134"/>
    </row>
    <row r="26" spans="1:171" s="133" customFormat="1">
      <c r="A26" s="135" t="s">
        <v>179</v>
      </c>
      <c r="B26" s="129" t="s">
        <v>24</v>
      </c>
      <c r="C26" s="7">
        <v>1</v>
      </c>
      <c r="D26" s="7">
        <v>1</v>
      </c>
      <c r="E26" s="128">
        <v>24485736208</v>
      </c>
      <c r="F26" s="128">
        <v>24485736208</v>
      </c>
      <c r="G26" s="97">
        <f t="shared" si="5"/>
        <v>0</v>
      </c>
      <c r="H26" s="143">
        <v>1</v>
      </c>
      <c r="I26" s="143">
        <v>1</v>
      </c>
      <c r="J26" s="151">
        <v>0</v>
      </c>
      <c r="K26" s="143">
        <v>1</v>
      </c>
      <c r="L26" s="143">
        <v>1</v>
      </c>
      <c r="M26" s="143">
        <v>1</v>
      </c>
      <c r="N26" s="143">
        <v>1</v>
      </c>
      <c r="O26" s="147" t="s">
        <v>57</v>
      </c>
      <c r="P26" s="143">
        <v>1</v>
      </c>
      <c r="Q26" s="143">
        <v>1</v>
      </c>
      <c r="R26" s="143">
        <v>1</v>
      </c>
      <c r="S26" s="143">
        <v>1</v>
      </c>
      <c r="T26" s="7">
        <v>1</v>
      </c>
      <c r="U26" s="189" t="s">
        <v>57</v>
      </c>
      <c r="V26" s="189" t="s">
        <v>57</v>
      </c>
      <c r="W26" s="189" t="s">
        <v>57</v>
      </c>
      <c r="X26" s="189" t="s">
        <v>57</v>
      </c>
      <c r="Y26" s="189" t="s">
        <v>57</v>
      </c>
      <c r="Z26" s="189" t="s">
        <v>57</v>
      </c>
      <c r="AA26" s="189" t="s">
        <v>57</v>
      </c>
      <c r="AB26" s="189" t="s">
        <v>57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9">
        <v>0</v>
      </c>
      <c r="AI26" s="9">
        <v>0</v>
      </c>
      <c r="AJ26" s="7">
        <v>1</v>
      </c>
      <c r="AK26" s="7">
        <v>1</v>
      </c>
      <c r="AL26" s="7">
        <v>1</v>
      </c>
      <c r="AM26" s="9">
        <v>0</v>
      </c>
      <c r="AN26" s="7">
        <v>1</v>
      </c>
      <c r="AO26" s="7">
        <v>1</v>
      </c>
      <c r="AP26" s="9">
        <v>0</v>
      </c>
      <c r="AQ26" s="7">
        <v>1</v>
      </c>
      <c r="AR26" s="147" t="s">
        <v>57</v>
      </c>
      <c r="AS26" s="147" t="s">
        <v>57</v>
      </c>
      <c r="AT26" s="189" t="s">
        <v>57</v>
      </c>
      <c r="AU26" s="189" t="s">
        <v>57</v>
      </c>
      <c r="AV26" s="189" t="s">
        <v>57</v>
      </c>
      <c r="AW26" s="189" t="s">
        <v>57</v>
      </c>
      <c r="AX26" s="189" t="s">
        <v>57</v>
      </c>
      <c r="AY26" s="189" t="s">
        <v>57</v>
      </c>
      <c r="AZ26" s="189" t="s">
        <v>57</v>
      </c>
      <c r="BA26" s="189" t="s">
        <v>57</v>
      </c>
      <c r="BB26" s="189" t="s">
        <v>57</v>
      </c>
      <c r="BC26" s="189" t="s">
        <v>57</v>
      </c>
      <c r="BD26" s="189" t="s">
        <v>57</v>
      </c>
      <c r="BE26" s="189" t="s">
        <v>57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147" t="s">
        <v>57</v>
      </c>
      <c r="BM26" s="147" t="s">
        <v>57</v>
      </c>
      <c r="BN26" s="9">
        <v>0</v>
      </c>
      <c r="BO26" s="9">
        <v>0</v>
      </c>
      <c r="BP26" s="7">
        <v>1</v>
      </c>
      <c r="BQ26" s="9">
        <v>0</v>
      </c>
      <c r="BR26" s="7">
        <v>1</v>
      </c>
      <c r="BS26" s="9">
        <v>0</v>
      </c>
      <c r="BT26" s="9">
        <v>0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185" t="s">
        <v>57</v>
      </c>
      <c r="CC26" s="7">
        <v>1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147" t="s">
        <v>57</v>
      </c>
      <c r="CK26" s="9">
        <v>0</v>
      </c>
      <c r="CL26" s="9">
        <v>0</v>
      </c>
      <c r="CM26" s="9">
        <v>0</v>
      </c>
      <c r="CN26" s="9">
        <v>0</v>
      </c>
      <c r="CO26" s="147" t="s">
        <v>57</v>
      </c>
      <c r="CP26" s="147" t="s">
        <v>57</v>
      </c>
      <c r="CQ26" s="9">
        <v>0</v>
      </c>
      <c r="CR26" s="9">
        <v>0</v>
      </c>
      <c r="CS26" s="9">
        <v>0</v>
      </c>
      <c r="CT26" s="7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7">
        <v>1</v>
      </c>
      <c r="DC26" s="147" t="s">
        <v>57</v>
      </c>
      <c r="DD26" s="185" t="s">
        <v>57</v>
      </c>
      <c r="DE26" s="147" t="s">
        <v>57</v>
      </c>
      <c r="DF26" s="7">
        <v>1</v>
      </c>
      <c r="DG26" s="147" t="s">
        <v>57</v>
      </c>
      <c r="DH26" s="7">
        <v>1</v>
      </c>
      <c r="DI26" s="147" t="s">
        <v>57</v>
      </c>
      <c r="DJ26" s="9">
        <v>0</v>
      </c>
      <c r="DK26" s="9">
        <v>0</v>
      </c>
      <c r="DL26" s="14">
        <v>1</v>
      </c>
      <c r="DM26" s="9">
        <v>0</v>
      </c>
      <c r="DN26" s="147" t="s">
        <v>57</v>
      </c>
      <c r="DO26" s="147" t="s">
        <v>57</v>
      </c>
      <c r="DP26" s="7">
        <v>1</v>
      </c>
      <c r="DQ26" s="153">
        <v>1</v>
      </c>
      <c r="DR26" s="153">
        <v>1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7">
        <v>1</v>
      </c>
      <c r="DY26" s="9">
        <v>0</v>
      </c>
      <c r="DZ26" s="9">
        <v>0</v>
      </c>
      <c r="EA26" s="9">
        <v>0</v>
      </c>
      <c r="EB26" s="147" t="s">
        <v>57</v>
      </c>
      <c r="EC26" s="9">
        <v>0</v>
      </c>
      <c r="ED26" s="147" t="s">
        <v>57</v>
      </c>
      <c r="EE26" s="147" t="s">
        <v>57</v>
      </c>
      <c r="EF26" s="9">
        <v>0</v>
      </c>
      <c r="EG26" s="9">
        <v>0</v>
      </c>
      <c r="EH26" s="9">
        <v>0</v>
      </c>
      <c r="EI26" s="185" t="s">
        <v>57</v>
      </c>
      <c r="EJ26" s="185" t="s">
        <v>57</v>
      </c>
      <c r="EK26" s="185" t="s">
        <v>57</v>
      </c>
      <c r="EL26" s="185" t="s">
        <v>57</v>
      </c>
      <c r="EM26" s="185" t="s">
        <v>57</v>
      </c>
      <c r="EN26" s="7">
        <v>1</v>
      </c>
      <c r="EO26" s="9">
        <v>0</v>
      </c>
      <c r="EP26" s="7">
        <v>1</v>
      </c>
      <c r="EQ26" s="7">
        <v>1</v>
      </c>
      <c r="ER26" s="7">
        <v>1</v>
      </c>
      <c r="ES26" s="14">
        <v>1</v>
      </c>
      <c r="ET26" s="7">
        <v>1</v>
      </c>
      <c r="EU26" s="7">
        <v>1</v>
      </c>
      <c r="EV26" s="185" t="s">
        <v>57</v>
      </c>
      <c r="EW26" s="185" t="s">
        <v>57</v>
      </c>
      <c r="EX26" s="185" t="s">
        <v>57</v>
      </c>
      <c r="EY26" s="185" t="s">
        <v>57</v>
      </c>
      <c r="EZ26" s="185" t="s">
        <v>57</v>
      </c>
      <c r="FA26" s="185" t="s">
        <v>57</v>
      </c>
      <c r="FB26" s="185" t="s">
        <v>57</v>
      </c>
      <c r="FC26" s="101">
        <f t="shared" si="0"/>
        <v>48</v>
      </c>
      <c r="FD26" s="140">
        <f t="shared" si="2"/>
        <v>0.48</v>
      </c>
      <c r="FE26" s="101">
        <f t="shared" si="1"/>
        <v>32</v>
      </c>
      <c r="FF26" s="141"/>
      <c r="FG26" s="6">
        <v>0</v>
      </c>
      <c r="FH26" s="125">
        <v>1619762.4757981901</v>
      </c>
      <c r="FI26" s="108" t="s">
        <v>197</v>
      </c>
      <c r="FJ26" s="124">
        <v>1925067773</v>
      </c>
      <c r="FK26" s="124">
        <v>21079.058945749905</v>
      </c>
      <c r="FL26" s="124">
        <v>3911777730</v>
      </c>
      <c r="FM26" s="124">
        <v>20573958478</v>
      </c>
      <c r="FN26" s="134"/>
      <c r="FO26" s="134"/>
    </row>
    <row r="27" spans="1:171" s="133" customFormat="1">
      <c r="A27" s="135" t="s">
        <v>180</v>
      </c>
      <c r="B27" s="129" t="s">
        <v>25</v>
      </c>
      <c r="C27" s="14">
        <v>1</v>
      </c>
      <c r="D27" s="14">
        <v>1</v>
      </c>
      <c r="E27" s="128">
        <v>39539469109</v>
      </c>
      <c r="F27" s="128">
        <v>39539469109</v>
      </c>
      <c r="G27" s="97">
        <f t="shared" si="5"/>
        <v>0</v>
      </c>
      <c r="H27" s="139">
        <v>0</v>
      </c>
      <c r="I27" s="143">
        <v>1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44" t="s">
        <v>57</v>
      </c>
      <c r="P27" s="138">
        <v>1</v>
      </c>
      <c r="Q27" s="138">
        <v>1</v>
      </c>
      <c r="R27" s="138">
        <v>1</v>
      </c>
      <c r="S27" s="138">
        <v>1</v>
      </c>
      <c r="T27" s="138">
        <v>1</v>
      </c>
      <c r="U27" s="189" t="s">
        <v>57</v>
      </c>
      <c r="V27" s="189" t="s">
        <v>57</v>
      </c>
      <c r="W27" s="189" t="s">
        <v>57</v>
      </c>
      <c r="X27" s="189" t="s">
        <v>57</v>
      </c>
      <c r="Y27" s="189" t="s">
        <v>57</v>
      </c>
      <c r="Z27" s="189" t="s">
        <v>57</v>
      </c>
      <c r="AA27" s="189" t="s">
        <v>57</v>
      </c>
      <c r="AB27" s="189" t="s">
        <v>57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14">
        <v>1</v>
      </c>
      <c r="AR27" s="144" t="s">
        <v>57</v>
      </c>
      <c r="AS27" s="144" t="s">
        <v>57</v>
      </c>
      <c r="AT27" s="189" t="s">
        <v>57</v>
      </c>
      <c r="AU27" s="189" t="s">
        <v>57</v>
      </c>
      <c r="AV27" s="189" t="s">
        <v>57</v>
      </c>
      <c r="AW27" s="189" t="s">
        <v>57</v>
      </c>
      <c r="AX27" s="189" t="s">
        <v>57</v>
      </c>
      <c r="AY27" s="189" t="s">
        <v>57</v>
      </c>
      <c r="AZ27" s="189" t="s">
        <v>57</v>
      </c>
      <c r="BA27" s="189" t="s">
        <v>57</v>
      </c>
      <c r="BB27" s="189" t="s">
        <v>57</v>
      </c>
      <c r="BC27" s="189" t="s">
        <v>57</v>
      </c>
      <c r="BD27" s="189" t="s">
        <v>57</v>
      </c>
      <c r="BE27" s="189" t="s">
        <v>57</v>
      </c>
      <c r="BF27" s="13">
        <v>0</v>
      </c>
      <c r="BG27" s="14">
        <v>1</v>
      </c>
      <c r="BH27" s="138">
        <v>1</v>
      </c>
      <c r="BI27" s="138">
        <v>1</v>
      </c>
      <c r="BJ27" s="14">
        <v>1</v>
      </c>
      <c r="BK27" s="13">
        <v>0</v>
      </c>
      <c r="BL27" s="144" t="s">
        <v>57</v>
      </c>
      <c r="BM27" s="144" t="s">
        <v>57</v>
      </c>
      <c r="BN27" s="138">
        <v>1</v>
      </c>
      <c r="BO27" s="14">
        <v>1</v>
      </c>
      <c r="BP27" s="14">
        <v>1</v>
      </c>
      <c r="BQ27" s="14">
        <v>1</v>
      </c>
      <c r="BR27" s="14">
        <v>1</v>
      </c>
      <c r="BS27" s="14">
        <v>1</v>
      </c>
      <c r="BT27" s="13">
        <v>0</v>
      </c>
      <c r="BU27" s="14">
        <v>1</v>
      </c>
      <c r="BV27" s="14">
        <v>1</v>
      </c>
      <c r="BW27" s="14">
        <v>1</v>
      </c>
      <c r="BX27" s="14">
        <v>1</v>
      </c>
      <c r="BY27" s="14">
        <v>1</v>
      </c>
      <c r="BZ27" s="14">
        <v>1</v>
      </c>
      <c r="CA27" s="14">
        <v>1</v>
      </c>
      <c r="CB27" s="185" t="s">
        <v>57</v>
      </c>
      <c r="CC27" s="14">
        <v>1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44" t="s">
        <v>57</v>
      </c>
      <c r="CK27" s="13">
        <v>0</v>
      </c>
      <c r="CL27" s="13">
        <v>0</v>
      </c>
      <c r="CM27" s="13">
        <v>0</v>
      </c>
      <c r="CN27" s="13">
        <v>0</v>
      </c>
      <c r="CO27" s="144" t="s">
        <v>57</v>
      </c>
      <c r="CP27" s="144" t="s">
        <v>57</v>
      </c>
      <c r="CQ27" s="13">
        <v>0</v>
      </c>
      <c r="CR27" s="13">
        <v>0</v>
      </c>
      <c r="CS27" s="13">
        <v>0</v>
      </c>
      <c r="CT27" s="14">
        <v>1</v>
      </c>
      <c r="CU27" s="14">
        <v>1</v>
      </c>
      <c r="CV27" s="13">
        <v>0</v>
      </c>
      <c r="CW27" s="13">
        <v>0</v>
      </c>
      <c r="CX27" s="13">
        <v>0</v>
      </c>
      <c r="CY27" s="13">
        <v>0</v>
      </c>
      <c r="CZ27" s="14">
        <v>1</v>
      </c>
      <c r="DA27" s="13">
        <v>0</v>
      </c>
      <c r="DB27" s="14">
        <v>1</v>
      </c>
      <c r="DC27" s="144" t="s">
        <v>57</v>
      </c>
      <c r="DD27" s="185" t="s">
        <v>57</v>
      </c>
      <c r="DE27" s="144" t="s">
        <v>57</v>
      </c>
      <c r="DF27" s="14">
        <v>1</v>
      </c>
      <c r="DG27" s="144" t="s">
        <v>57</v>
      </c>
      <c r="DH27" s="14">
        <v>1</v>
      </c>
      <c r="DI27" s="144" t="s">
        <v>57</v>
      </c>
      <c r="DJ27" s="14">
        <v>1</v>
      </c>
      <c r="DK27" s="13">
        <v>0</v>
      </c>
      <c r="DL27" s="14">
        <v>1</v>
      </c>
      <c r="DM27" s="13">
        <v>0</v>
      </c>
      <c r="DN27" s="144" t="s">
        <v>57</v>
      </c>
      <c r="DO27" s="144" t="s">
        <v>57</v>
      </c>
      <c r="DP27" s="13">
        <v>0</v>
      </c>
      <c r="DQ27" s="13">
        <v>0</v>
      </c>
      <c r="DR27" s="13">
        <v>0</v>
      </c>
      <c r="DS27" s="7">
        <v>1</v>
      </c>
      <c r="DT27" s="14">
        <v>1</v>
      </c>
      <c r="DU27" s="13">
        <v>0</v>
      </c>
      <c r="DV27" s="13">
        <v>0</v>
      </c>
      <c r="DW27" s="7">
        <v>1</v>
      </c>
      <c r="DX27" s="14">
        <v>1</v>
      </c>
      <c r="DY27" s="13">
        <v>0</v>
      </c>
      <c r="DZ27" s="13">
        <v>0</v>
      </c>
      <c r="EA27" s="13">
        <v>0</v>
      </c>
      <c r="EB27" s="144" t="s">
        <v>57</v>
      </c>
      <c r="EC27" s="13">
        <v>0</v>
      </c>
      <c r="ED27" s="144" t="s">
        <v>57</v>
      </c>
      <c r="EE27" s="144" t="s">
        <v>57</v>
      </c>
      <c r="EF27" s="14">
        <v>1</v>
      </c>
      <c r="EG27" s="14">
        <v>1</v>
      </c>
      <c r="EH27" s="13">
        <v>0</v>
      </c>
      <c r="EI27" s="185" t="s">
        <v>57</v>
      </c>
      <c r="EJ27" s="185" t="s">
        <v>57</v>
      </c>
      <c r="EK27" s="185" t="s">
        <v>57</v>
      </c>
      <c r="EL27" s="185" t="s">
        <v>57</v>
      </c>
      <c r="EM27" s="185" t="s">
        <v>57</v>
      </c>
      <c r="EN27" s="14">
        <v>1</v>
      </c>
      <c r="EO27" s="14">
        <v>1</v>
      </c>
      <c r="EP27" s="14">
        <v>1</v>
      </c>
      <c r="EQ27" s="13">
        <v>0</v>
      </c>
      <c r="ER27" s="139">
        <v>0</v>
      </c>
      <c r="ES27" s="14">
        <v>1</v>
      </c>
      <c r="ET27" s="14">
        <v>1</v>
      </c>
      <c r="EU27" s="13">
        <v>0</v>
      </c>
      <c r="EV27" s="185" t="s">
        <v>57</v>
      </c>
      <c r="EW27" s="185" t="s">
        <v>57</v>
      </c>
      <c r="EX27" s="185" t="s">
        <v>57</v>
      </c>
      <c r="EY27" s="185" t="s">
        <v>57</v>
      </c>
      <c r="EZ27" s="185" t="s">
        <v>57</v>
      </c>
      <c r="FA27" s="185" t="s">
        <v>57</v>
      </c>
      <c r="FB27" s="185" t="s">
        <v>57</v>
      </c>
      <c r="FC27" s="101">
        <f t="shared" si="0"/>
        <v>63</v>
      </c>
      <c r="FD27" s="140">
        <f t="shared" si="2"/>
        <v>0.63</v>
      </c>
      <c r="FE27" s="101">
        <f t="shared" si="1"/>
        <v>23</v>
      </c>
      <c r="FF27" s="141"/>
      <c r="FG27" s="6">
        <v>0</v>
      </c>
      <c r="FH27" s="125">
        <v>2777994.7464357899</v>
      </c>
      <c r="FI27" s="124">
        <v>7248367489</v>
      </c>
      <c r="FJ27" s="124">
        <v>608807821</v>
      </c>
      <c r="FK27" s="124">
        <v>4260.5042486443499</v>
      </c>
      <c r="FL27" s="124">
        <v>3346428074</v>
      </c>
      <c r="FM27" s="124">
        <v>36193041034</v>
      </c>
      <c r="FN27" s="134"/>
      <c r="FO27" s="134"/>
    </row>
    <row r="28" spans="1:171" s="133" customFormat="1">
      <c r="A28" s="135" t="s">
        <v>181</v>
      </c>
      <c r="B28" s="129" t="s">
        <v>26</v>
      </c>
      <c r="C28" s="14">
        <v>1</v>
      </c>
      <c r="D28" s="14">
        <v>1</v>
      </c>
      <c r="E28" s="128">
        <v>44364458443</v>
      </c>
      <c r="F28" s="128">
        <v>44364458443</v>
      </c>
      <c r="G28" s="97">
        <f t="shared" si="5"/>
        <v>0</v>
      </c>
      <c r="H28" s="138">
        <v>1</v>
      </c>
      <c r="I28" s="138">
        <v>1</v>
      </c>
      <c r="J28" s="138">
        <v>1</v>
      </c>
      <c r="K28" s="138">
        <v>1</v>
      </c>
      <c r="L28" s="138">
        <v>1</v>
      </c>
      <c r="M28" s="138">
        <v>1</v>
      </c>
      <c r="N28" s="14">
        <v>1</v>
      </c>
      <c r="O28" s="144" t="s">
        <v>57</v>
      </c>
      <c r="P28" s="138">
        <v>1</v>
      </c>
      <c r="Q28" s="138">
        <v>1</v>
      </c>
      <c r="R28" s="138">
        <v>1</v>
      </c>
      <c r="S28" s="138">
        <v>1</v>
      </c>
      <c r="T28" s="138">
        <v>1</v>
      </c>
      <c r="U28" s="189" t="s">
        <v>57</v>
      </c>
      <c r="V28" s="189" t="s">
        <v>57</v>
      </c>
      <c r="W28" s="189" t="s">
        <v>57</v>
      </c>
      <c r="X28" s="189" t="s">
        <v>57</v>
      </c>
      <c r="Y28" s="189" t="s">
        <v>57</v>
      </c>
      <c r="Z28" s="189" t="s">
        <v>57</v>
      </c>
      <c r="AA28" s="189" t="s">
        <v>57</v>
      </c>
      <c r="AB28" s="189" t="s">
        <v>57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4">
        <v>1</v>
      </c>
      <c r="AN28" s="14">
        <v>1</v>
      </c>
      <c r="AO28" s="14">
        <v>1</v>
      </c>
      <c r="AP28" s="14">
        <v>1</v>
      </c>
      <c r="AQ28" s="14">
        <v>1</v>
      </c>
      <c r="AR28" s="144" t="s">
        <v>57</v>
      </c>
      <c r="AS28" s="144" t="s">
        <v>57</v>
      </c>
      <c r="AT28" s="189" t="s">
        <v>57</v>
      </c>
      <c r="AU28" s="189" t="s">
        <v>57</v>
      </c>
      <c r="AV28" s="189" t="s">
        <v>57</v>
      </c>
      <c r="AW28" s="189" t="s">
        <v>57</v>
      </c>
      <c r="AX28" s="189" t="s">
        <v>57</v>
      </c>
      <c r="AY28" s="189" t="s">
        <v>57</v>
      </c>
      <c r="AZ28" s="189" t="s">
        <v>57</v>
      </c>
      <c r="BA28" s="189" t="s">
        <v>57</v>
      </c>
      <c r="BB28" s="189" t="s">
        <v>57</v>
      </c>
      <c r="BC28" s="189" t="s">
        <v>57</v>
      </c>
      <c r="BD28" s="189" t="s">
        <v>57</v>
      </c>
      <c r="BE28" s="189" t="s">
        <v>57</v>
      </c>
      <c r="BF28" s="13">
        <v>0</v>
      </c>
      <c r="BG28" s="14">
        <v>1</v>
      </c>
      <c r="BH28" s="14">
        <v>1</v>
      </c>
      <c r="BI28" s="14">
        <v>1</v>
      </c>
      <c r="BJ28" s="14">
        <v>1</v>
      </c>
      <c r="BK28" s="13">
        <v>0</v>
      </c>
      <c r="BL28" s="144" t="s">
        <v>57</v>
      </c>
      <c r="BM28" s="144" t="s">
        <v>57</v>
      </c>
      <c r="BN28" s="139">
        <v>0</v>
      </c>
      <c r="BO28" s="14">
        <v>1</v>
      </c>
      <c r="BP28" s="14">
        <v>1</v>
      </c>
      <c r="BQ28" s="14">
        <v>1</v>
      </c>
      <c r="BR28" s="14">
        <v>1</v>
      </c>
      <c r="BS28" s="14">
        <v>1</v>
      </c>
      <c r="BT28" s="14">
        <v>1</v>
      </c>
      <c r="BU28" s="14">
        <v>1</v>
      </c>
      <c r="BV28" s="14">
        <v>1</v>
      </c>
      <c r="BW28" s="14">
        <v>1</v>
      </c>
      <c r="BX28" s="14">
        <v>1</v>
      </c>
      <c r="BY28" s="14">
        <v>1</v>
      </c>
      <c r="BZ28" s="14">
        <v>1</v>
      </c>
      <c r="CA28" s="14">
        <v>1</v>
      </c>
      <c r="CB28" s="185" t="s">
        <v>57</v>
      </c>
      <c r="CC28" s="14">
        <v>1</v>
      </c>
      <c r="CD28" s="14">
        <v>1</v>
      </c>
      <c r="CE28" s="14">
        <v>1</v>
      </c>
      <c r="CF28" s="13">
        <v>0</v>
      </c>
      <c r="CG28" s="14">
        <v>1</v>
      </c>
      <c r="CH28" s="14">
        <v>1</v>
      </c>
      <c r="CI28" s="7">
        <v>1</v>
      </c>
      <c r="CJ28" s="144" t="s">
        <v>57</v>
      </c>
      <c r="CK28" s="13">
        <v>0</v>
      </c>
      <c r="CL28" s="13">
        <v>0</v>
      </c>
      <c r="CM28" s="13">
        <v>0</v>
      </c>
      <c r="CN28" s="13">
        <v>0</v>
      </c>
      <c r="CO28" s="144" t="s">
        <v>57</v>
      </c>
      <c r="CP28" s="144" t="s">
        <v>57</v>
      </c>
      <c r="CQ28" s="13">
        <v>0</v>
      </c>
      <c r="CR28" s="13">
        <v>0</v>
      </c>
      <c r="CS28" s="13">
        <v>0</v>
      </c>
      <c r="CT28" s="7">
        <v>1</v>
      </c>
      <c r="CU28" s="7">
        <v>1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44" t="s">
        <v>57</v>
      </c>
      <c r="DD28" s="185" t="s">
        <v>57</v>
      </c>
      <c r="DE28" s="144" t="s">
        <v>57</v>
      </c>
      <c r="DF28" s="14">
        <v>1</v>
      </c>
      <c r="DG28" s="144" t="s">
        <v>57</v>
      </c>
      <c r="DH28" s="14">
        <v>1</v>
      </c>
      <c r="DI28" s="144" t="s">
        <v>57</v>
      </c>
      <c r="DJ28" s="14">
        <v>1</v>
      </c>
      <c r="DK28" s="14">
        <v>1</v>
      </c>
      <c r="DL28" s="14">
        <v>1</v>
      </c>
      <c r="DM28" s="14">
        <v>1</v>
      </c>
      <c r="DN28" s="144" t="s">
        <v>57</v>
      </c>
      <c r="DO28" s="144" t="s">
        <v>57</v>
      </c>
      <c r="DP28" s="14">
        <v>1</v>
      </c>
      <c r="DQ28" s="13">
        <v>0</v>
      </c>
      <c r="DR28" s="7">
        <v>1</v>
      </c>
      <c r="DS28" s="14">
        <v>1</v>
      </c>
      <c r="DT28" s="14">
        <v>1</v>
      </c>
      <c r="DU28" s="13">
        <v>0</v>
      </c>
      <c r="DV28" s="13">
        <v>0</v>
      </c>
      <c r="DW28" s="14">
        <v>1</v>
      </c>
      <c r="DX28" s="14">
        <v>1</v>
      </c>
      <c r="DY28" s="13">
        <v>0</v>
      </c>
      <c r="DZ28" s="13">
        <v>0</v>
      </c>
      <c r="EA28" s="13">
        <v>0</v>
      </c>
      <c r="EB28" s="144" t="s">
        <v>57</v>
      </c>
      <c r="EC28" s="138">
        <v>1</v>
      </c>
      <c r="ED28" s="144" t="s">
        <v>57</v>
      </c>
      <c r="EE28" s="144" t="s">
        <v>57</v>
      </c>
      <c r="EF28" s="13">
        <v>0</v>
      </c>
      <c r="EG28" s="13">
        <v>0</v>
      </c>
      <c r="EH28" s="13">
        <v>0</v>
      </c>
      <c r="EI28" s="185" t="s">
        <v>57</v>
      </c>
      <c r="EJ28" s="185" t="s">
        <v>57</v>
      </c>
      <c r="EK28" s="185" t="s">
        <v>57</v>
      </c>
      <c r="EL28" s="185" t="s">
        <v>57</v>
      </c>
      <c r="EM28" s="185" t="s">
        <v>57</v>
      </c>
      <c r="EN28" s="14">
        <v>1</v>
      </c>
      <c r="EO28" s="14">
        <v>1</v>
      </c>
      <c r="EP28" s="14">
        <v>1</v>
      </c>
      <c r="EQ28" s="13">
        <v>0</v>
      </c>
      <c r="ER28" s="14">
        <v>1</v>
      </c>
      <c r="ES28" s="14">
        <v>1</v>
      </c>
      <c r="ET28" s="14">
        <v>1</v>
      </c>
      <c r="EU28" s="13">
        <v>0</v>
      </c>
      <c r="EV28" s="185" t="s">
        <v>57</v>
      </c>
      <c r="EW28" s="185" t="s">
        <v>57</v>
      </c>
      <c r="EX28" s="185" t="s">
        <v>57</v>
      </c>
      <c r="EY28" s="185" t="s">
        <v>57</v>
      </c>
      <c r="EZ28" s="185" t="s">
        <v>57</v>
      </c>
      <c r="FA28" s="185" t="s">
        <v>57</v>
      </c>
      <c r="FB28" s="185" t="s">
        <v>57</v>
      </c>
      <c r="FC28" s="101">
        <f t="shared" si="0"/>
        <v>71</v>
      </c>
      <c r="FD28" s="140">
        <f t="shared" si="2"/>
        <v>0.71</v>
      </c>
      <c r="FE28" s="101">
        <f t="shared" si="1"/>
        <v>17</v>
      </c>
      <c r="FF28" s="141"/>
      <c r="FG28" s="6">
        <v>0</v>
      </c>
      <c r="FH28" s="125">
        <v>3009952.1008498501</v>
      </c>
      <c r="FI28" s="124">
        <v>6243634097</v>
      </c>
      <c r="FJ28" s="124">
        <v>412203193</v>
      </c>
      <c r="FK28" s="124">
        <v>6013.7202252780589</v>
      </c>
      <c r="FL28" s="124">
        <v>4767084646</v>
      </c>
      <c r="FM28" s="124">
        <v>39597373797</v>
      </c>
      <c r="FN28" s="134"/>
      <c r="FO28" s="134"/>
    </row>
    <row r="29" spans="1:171" s="133" customFormat="1">
      <c r="A29" s="135" t="s">
        <v>182</v>
      </c>
      <c r="B29" s="129" t="s">
        <v>27</v>
      </c>
      <c r="C29" s="14">
        <v>1</v>
      </c>
      <c r="D29" s="14">
        <v>1</v>
      </c>
      <c r="E29" s="128">
        <v>54628610719</v>
      </c>
      <c r="F29" s="128">
        <v>54628610718.440002</v>
      </c>
      <c r="G29" s="97">
        <f t="shared" si="5"/>
        <v>0.55999755859375</v>
      </c>
      <c r="H29" s="139">
        <v>0</v>
      </c>
      <c r="I29" s="138">
        <v>1</v>
      </c>
      <c r="J29" s="138">
        <v>1</v>
      </c>
      <c r="K29" s="138">
        <v>1</v>
      </c>
      <c r="L29" s="138">
        <v>1</v>
      </c>
      <c r="M29" s="138">
        <v>1</v>
      </c>
      <c r="N29" s="138">
        <v>1</v>
      </c>
      <c r="O29" s="144" t="s">
        <v>57</v>
      </c>
      <c r="P29" s="139">
        <v>0</v>
      </c>
      <c r="Q29" s="138">
        <v>1</v>
      </c>
      <c r="R29" s="138">
        <v>1</v>
      </c>
      <c r="S29" s="138">
        <v>1</v>
      </c>
      <c r="T29" s="138">
        <v>1</v>
      </c>
      <c r="U29" s="189" t="s">
        <v>57</v>
      </c>
      <c r="V29" s="189" t="s">
        <v>57</v>
      </c>
      <c r="W29" s="189" t="s">
        <v>57</v>
      </c>
      <c r="X29" s="189" t="s">
        <v>57</v>
      </c>
      <c r="Y29" s="189" t="s">
        <v>57</v>
      </c>
      <c r="Z29" s="189" t="s">
        <v>57</v>
      </c>
      <c r="AA29" s="189" t="s">
        <v>57</v>
      </c>
      <c r="AB29" s="189" t="s">
        <v>57</v>
      </c>
      <c r="AC29" s="14">
        <v>1</v>
      </c>
      <c r="AD29" s="14">
        <v>1</v>
      </c>
      <c r="AE29" s="13">
        <v>0</v>
      </c>
      <c r="AF29" s="13">
        <v>0</v>
      </c>
      <c r="AG29" s="14">
        <v>1</v>
      </c>
      <c r="AH29" s="14">
        <v>1</v>
      </c>
      <c r="AI29" s="14">
        <v>1</v>
      </c>
      <c r="AJ29" s="14">
        <v>1</v>
      </c>
      <c r="AK29" s="14">
        <v>1</v>
      </c>
      <c r="AL29" s="14">
        <v>1</v>
      </c>
      <c r="AM29" s="14">
        <v>1</v>
      </c>
      <c r="AN29" s="14">
        <v>1</v>
      </c>
      <c r="AO29" s="14">
        <v>1</v>
      </c>
      <c r="AP29" s="14">
        <v>1</v>
      </c>
      <c r="AQ29" s="14">
        <v>1</v>
      </c>
      <c r="AR29" s="144" t="s">
        <v>57</v>
      </c>
      <c r="AS29" s="144" t="s">
        <v>57</v>
      </c>
      <c r="AT29" s="189" t="s">
        <v>57</v>
      </c>
      <c r="AU29" s="189" t="s">
        <v>57</v>
      </c>
      <c r="AV29" s="189" t="s">
        <v>57</v>
      </c>
      <c r="AW29" s="189" t="s">
        <v>57</v>
      </c>
      <c r="AX29" s="189" t="s">
        <v>57</v>
      </c>
      <c r="AY29" s="189" t="s">
        <v>57</v>
      </c>
      <c r="AZ29" s="189" t="s">
        <v>57</v>
      </c>
      <c r="BA29" s="189" t="s">
        <v>57</v>
      </c>
      <c r="BB29" s="189" t="s">
        <v>57</v>
      </c>
      <c r="BC29" s="189" t="s">
        <v>57</v>
      </c>
      <c r="BD29" s="189" t="s">
        <v>57</v>
      </c>
      <c r="BE29" s="189" t="s">
        <v>57</v>
      </c>
      <c r="BF29" s="13">
        <v>0</v>
      </c>
      <c r="BG29" s="14">
        <v>1</v>
      </c>
      <c r="BH29" s="13">
        <v>0</v>
      </c>
      <c r="BI29" s="13">
        <v>0</v>
      </c>
      <c r="BJ29" s="13">
        <v>0</v>
      </c>
      <c r="BK29" s="13">
        <v>0</v>
      </c>
      <c r="BL29" s="144" t="s">
        <v>57</v>
      </c>
      <c r="BM29" s="144" t="s">
        <v>57</v>
      </c>
      <c r="BN29" s="139">
        <v>0</v>
      </c>
      <c r="BO29" s="14">
        <v>1</v>
      </c>
      <c r="BP29" s="14">
        <v>1</v>
      </c>
      <c r="BQ29" s="14">
        <v>1</v>
      </c>
      <c r="BR29" s="14">
        <v>1</v>
      </c>
      <c r="BS29" s="14">
        <v>1</v>
      </c>
      <c r="BT29" s="13">
        <v>0</v>
      </c>
      <c r="BU29" s="14">
        <v>1</v>
      </c>
      <c r="BV29" s="14">
        <v>1</v>
      </c>
      <c r="BW29" s="13">
        <v>0</v>
      </c>
      <c r="BX29" s="14">
        <v>1</v>
      </c>
      <c r="BY29" s="14">
        <v>1</v>
      </c>
      <c r="BZ29" s="14">
        <v>1</v>
      </c>
      <c r="CA29" s="14">
        <v>1</v>
      </c>
      <c r="CB29" s="185" t="s">
        <v>57</v>
      </c>
      <c r="CC29" s="14">
        <v>1</v>
      </c>
      <c r="CD29" s="13">
        <v>0</v>
      </c>
      <c r="CE29" s="14">
        <v>1</v>
      </c>
      <c r="CF29" s="14">
        <v>1</v>
      </c>
      <c r="CG29" s="14">
        <v>1</v>
      </c>
      <c r="CH29" s="14">
        <v>1</v>
      </c>
      <c r="CI29" s="13">
        <v>0</v>
      </c>
      <c r="CJ29" s="144" t="s">
        <v>57</v>
      </c>
      <c r="CK29" s="13">
        <v>0</v>
      </c>
      <c r="CL29" s="13">
        <v>0</v>
      </c>
      <c r="CM29" s="13">
        <v>0</v>
      </c>
      <c r="CN29" s="13">
        <v>0</v>
      </c>
      <c r="CO29" s="144" t="s">
        <v>57</v>
      </c>
      <c r="CP29" s="144" t="s">
        <v>57</v>
      </c>
      <c r="CQ29" s="9">
        <v>0</v>
      </c>
      <c r="CR29" s="13">
        <v>0</v>
      </c>
      <c r="CS29" s="13">
        <v>0</v>
      </c>
      <c r="CT29" s="14">
        <v>1</v>
      </c>
      <c r="CU29" s="14">
        <v>1</v>
      </c>
      <c r="CV29" s="13">
        <v>0</v>
      </c>
      <c r="CW29" s="13">
        <v>0</v>
      </c>
      <c r="CX29" s="13">
        <v>0</v>
      </c>
      <c r="CY29" s="13">
        <v>0</v>
      </c>
      <c r="CZ29" s="14">
        <v>1</v>
      </c>
      <c r="DA29" s="13">
        <v>0</v>
      </c>
      <c r="DB29" s="14">
        <v>1</v>
      </c>
      <c r="DC29" s="144" t="s">
        <v>57</v>
      </c>
      <c r="DD29" s="185" t="s">
        <v>57</v>
      </c>
      <c r="DE29" s="144" t="s">
        <v>57</v>
      </c>
      <c r="DF29" s="14">
        <v>1</v>
      </c>
      <c r="DG29" s="144" t="s">
        <v>57</v>
      </c>
      <c r="DH29" s="14">
        <v>1</v>
      </c>
      <c r="DI29" s="144" t="s">
        <v>57</v>
      </c>
      <c r="DJ29" s="14">
        <v>1</v>
      </c>
      <c r="DK29" s="13">
        <v>0</v>
      </c>
      <c r="DL29" s="14">
        <v>1</v>
      </c>
      <c r="DM29" s="13">
        <v>0</v>
      </c>
      <c r="DN29" s="144" t="s">
        <v>57</v>
      </c>
      <c r="DO29" s="144" t="s">
        <v>57</v>
      </c>
      <c r="DP29" s="13">
        <v>0</v>
      </c>
      <c r="DQ29" s="7">
        <v>1</v>
      </c>
      <c r="DR29" s="14">
        <v>1</v>
      </c>
      <c r="DS29" s="14">
        <v>1</v>
      </c>
      <c r="DT29" s="14">
        <v>1</v>
      </c>
      <c r="DU29" s="14">
        <v>1</v>
      </c>
      <c r="DV29" s="13">
        <v>0</v>
      </c>
      <c r="DW29" s="7">
        <v>1</v>
      </c>
      <c r="DX29" s="14">
        <v>1</v>
      </c>
      <c r="DY29" s="13">
        <v>0</v>
      </c>
      <c r="DZ29" s="13">
        <v>0</v>
      </c>
      <c r="EA29" s="13">
        <v>0</v>
      </c>
      <c r="EB29" s="144" t="s">
        <v>57</v>
      </c>
      <c r="EC29" s="13">
        <v>0</v>
      </c>
      <c r="ED29" s="144" t="s">
        <v>57</v>
      </c>
      <c r="EE29" s="144" t="s">
        <v>57</v>
      </c>
      <c r="EF29" s="13">
        <v>0</v>
      </c>
      <c r="EG29" s="13">
        <v>0</v>
      </c>
      <c r="EH29" s="14">
        <v>1</v>
      </c>
      <c r="EI29" s="185" t="s">
        <v>57</v>
      </c>
      <c r="EJ29" s="185" t="s">
        <v>57</v>
      </c>
      <c r="EK29" s="185" t="s">
        <v>57</v>
      </c>
      <c r="EL29" s="185" t="s">
        <v>57</v>
      </c>
      <c r="EM29" s="185" t="s">
        <v>57</v>
      </c>
      <c r="EN29" s="13">
        <v>0</v>
      </c>
      <c r="EO29" s="14">
        <v>1</v>
      </c>
      <c r="EP29" s="138">
        <v>1</v>
      </c>
      <c r="EQ29" s="14">
        <v>1</v>
      </c>
      <c r="ER29" s="14">
        <v>1</v>
      </c>
      <c r="ES29" s="13">
        <v>0</v>
      </c>
      <c r="ET29" s="13">
        <v>0</v>
      </c>
      <c r="EU29" s="14">
        <v>1</v>
      </c>
      <c r="EV29" s="185" t="s">
        <v>57</v>
      </c>
      <c r="EW29" s="185" t="s">
        <v>57</v>
      </c>
      <c r="EX29" s="185" t="s">
        <v>57</v>
      </c>
      <c r="EY29" s="185" t="s">
        <v>57</v>
      </c>
      <c r="EZ29" s="185" t="s">
        <v>57</v>
      </c>
      <c r="FA29" s="185" t="s">
        <v>57</v>
      </c>
      <c r="FB29" s="185" t="s">
        <v>57</v>
      </c>
      <c r="FC29" s="101">
        <f t="shared" si="0"/>
        <v>61</v>
      </c>
      <c r="FD29" s="140">
        <f t="shared" si="2"/>
        <v>0.61</v>
      </c>
      <c r="FE29" s="101">
        <f t="shared" si="1"/>
        <v>24</v>
      </c>
      <c r="FF29" s="141"/>
      <c r="FG29" s="6">
        <v>0</v>
      </c>
      <c r="FH29" s="125">
        <v>2972579.7823248901</v>
      </c>
      <c r="FI29" s="124">
        <v>7418170571.7799997</v>
      </c>
      <c r="FJ29" s="124">
        <v>5580145634.54</v>
      </c>
      <c r="FK29" s="124">
        <v>26580.892135924536</v>
      </c>
      <c r="FL29" s="124">
        <v>5535033989</v>
      </c>
      <c r="FM29" s="124">
        <v>45213606701</v>
      </c>
      <c r="FN29" s="134"/>
      <c r="FO29" s="134"/>
    </row>
    <row r="30" spans="1:171" s="133" customFormat="1">
      <c r="A30" s="135" t="s">
        <v>183</v>
      </c>
      <c r="B30" s="129" t="s">
        <v>28</v>
      </c>
      <c r="C30" s="14">
        <v>1</v>
      </c>
      <c r="D30" s="14">
        <v>1</v>
      </c>
      <c r="E30" s="128">
        <v>45480918967</v>
      </c>
      <c r="F30" s="128">
        <v>45480918967</v>
      </c>
      <c r="G30" s="97">
        <f t="shared" si="5"/>
        <v>0</v>
      </c>
      <c r="H30" s="138">
        <v>1</v>
      </c>
      <c r="I30" s="139">
        <v>0</v>
      </c>
      <c r="J30" s="138">
        <v>1</v>
      </c>
      <c r="K30" s="138">
        <v>1</v>
      </c>
      <c r="L30" s="138">
        <v>1</v>
      </c>
      <c r="M30" s="138">
        <v>1</v>
      </c>
      <c r="N30" s="138">
        <v>1</v>
      </c>
      <c r="O30" s="144" t="s">
        <v>57</v>
      </c>
      <c r="P30" s="138">
        <v>1</v>
      </c>
      <c r="Q30" s="138">
        <v>1</v>
      </c>
      <c r="R30" s="139">
        <v>0</v>
      </c>
      <c r="S30" s="138">
        <v>1</v>
      </c>
      <c r="T30" s="138">
        <v>1</v>
      </c>
      <c r="U30" s="189" t="s">
        <v>57</v>
      </c>
      <c r="V30" s="189" t="s">
        <v>57</v>
      </c>
      <c r="W30" s="189" t="s">
        <v>57</v>
      </c>
      <c r="X30" s="189" t="s">
        <v>57</v>
      </c>
      <c r="Y30" s="189" t="s">
        <v>57</v>
      </c>
      <c r="Z30" s="189" t="s">
        <v>57</v>
      </c>
      <c r="AA30" s="189" t="s">
        <v>57</v>
      </c>
      <c r="AB30" s="189" t="s">
        <v>57</v>
      </c>
      <c r="AC30" s="138">
        <v>1</v>
      </c>
      <c r="AD30" s="138">
        <v>1</v>
      </c>
      <c r="AE30" s="13">
        <v>0</v>
      </c>
      <c r="AF30" s="13">
        <v>0</v>
      </c>
      <c r="AG30" s="138">
        <v>1</v>
      </c>
      <c r="AH30" s="138">
        <v>1</v>
      </c>
      <c r="AI30" s="138">
        <v>1</v>
      </c>
      <c r="AJ30" s="138">
        <v>1</v>
      </c>
      <c r="AK30" s="138">
        <v>1</v>
      </c>
      <c r="AL30" s="138">
        <v>1</v>
      </c>
      <c r="AM30" s="138">
        <v>1</v>
      </c>
      <c r="AN30" s="138">
        <v>1</v>
      </c>
      <c r="AO30" s="138">
        <v>1</v>
      </c>
      <c r="AP30" s="138">
        <v>1</v>
      </c>
      <c r="AQ30" s="138">
        <v>1</v>
      </c>
      <c r="AR30" s="144" t="s">
        <v>57</v>
      </c>
      <c r="AS30" s="144" t="s">
        <v>57</v>
      </c>
      <c r="AT30" s="189" t="s">
        <v>57</v>
      </c>
      <c r="AU30" s="189" t="s">
        <v>57</v>
      </c>
      <c r="AV30" s="189" t="s">
        <v>57</v>
      </c>
      <c r="AW30" s="189" t="s">
        <v>57</v>
      </c>
      <c r="AX30" s="189" t="s">
        <v>57</v>
      </c>
      <c r="AY30" s="189" t="s">
        <v>57</v>
      </c>
      <c r="AZ30" s="189" t="s">
        <v>57</v>
      </c>
      <c r="BA30" s="189" t="s">
        <v>57</v>
      </c>
      <c r="BB30" s="189" t="s">
        <v>57</v>
      </c>
      <c r="BC30" s="189" t="s">
        <v>57</v>
      </c>
      <c r="BD30" s="189" t="s">
        <v>57</v>
      </c>
      <c r="BE30" s="189" t="s">
        <v>57</v>
      </c>
      <c r="BF30" s="138">
        <v>1</v>
      </c>
      <c r="BG30" s="138">
        <v>1</v>
      </c>
      <c r="BH30" s="138">
        <v>1</v>
      </c>
      <c r="BI30" s="138">
        <v>1</v>
      </c>
      <c r="BJ30" s="138">
        <v>1</v>
      </c>
      <c r="BK30" s="139">
        <v>0</v>
      </c>
      <c r="BL30" s="144" t="s">
        <v>57</v>
      </c>
      <c r="BM30" s="144" t="s">
        <v>57</v>
      </c>
      <c r="BN30" s="138">
        <v>1</v>
      </c>
      <c r="BO30" s="138">
        <v>1</v>
      </c>
      <c r="BP30" s="138">
        <v>1</v>
      </c>
      <c r="BQ30" s="138">
        <v>1</v>
      </c>
      <c r="BR30" s="138">
        <v>1</v>
      </c>
      <c r="BS30" s="138">
        <v>1</v>
      </c>
      <c r="BT30" s="138">
        <v>1</v>
      </c>
      <c r="BU30" s="138">
        <v>1</v>
      </c>
      <c r="BV30" s="138">
        <v>1</v>
      </c>
      <c r="BW30" s="138">
        <v>1</v>
      </c>
      <c r="BX30" s="138">
        <v>1</v>
      </c>
      <c r="BY30" s="138">
        <v>1</v>
      </c>
      <c r="BZ30" s="138">
        <v>1</v>
      </c>
      <c r="CA30" s="138">
        <v>1</v>
      </c>
      <c r="CB30" s="185" t="s">
        <v>57</v>
      </c>
      <c r="CC30" s="138">
        <v>1</v>
      </c>
      <c r="CD30" s="139">
        <v>0</v>
      </c>
      <c r="CE30" s="139">
        <v>0</v>
      </c>
      <c r="CF30" s="14">
        <v>1</v>
      </c>
      <c r="CG30" s="138">
        <v>1</v>
      </c>
      <c r="CH30" s="138">
        <v>1</v>
      </c>
      <c r="CI30" s="138">
        <v>1</v>
      </c>
      <c r="CJ30" s="144" t="s">
        <v>57</v>
      </c>
      <c r="CK30" s="139">
        <v>0</v>
      </c>
      <c r="CL30" s="139">
        <v>0</v>
      </c>
      <c r="CM30" s="139">
        <v>0</v>
      </c>
      <c r="CN30" s="138">
        <v>1</v>
      </c>
      <c r="CO30" s="144" t="s">
        <v>57</v>
      </c>
      <c r="CP30" s="144" t="s">
        <v>57</v>
      </c>
      <c r="CQ30" s="139">
        <v>0</v>
      </c>
      <c r="CR30" s="138">
        <v>1</v>
      </c>
      <c r="CS30" s="139">
        <v>0</v>
      </c>
      <c r="CT30" s="138">
        <v>1</v>
      </c>
      <c r="CU30" s="138">
        <v>1</v>
      </c>
      <c r="CV30" s="139">
        <v>0</v>
      </c>
      <c r="CW30" s="139">
        <v>0</v>
      </c>
      <c r="CX30" s="139">
        <v>0</v>
      </c>
      <c r="CY30" s="139">
        <v>0</v>
      </c>
      <c r="CZ30" s="138">
        <v>1</v>
      </c>
      <c r="DA30" s="139">
        <v>0</v>
      </c>
      <c r="DB30" s="138">
        <v>1</v>
      </c>
      <c r="DC30" s="144" t="s">
        <v>57</v>
      </c>
      <c r="DD30" s="185" t="s">
        <v>57</v>
      </c>
      <c r="DE30" s="144" t="s">
        <v>57</v>
      </c>
      <c r="DF30" s="138">
        <v>1</v>
      </c>
      <c r="DG30" s="144" t="s">
        <v>57</v>
      </c>
      <c r="DH30" s="138">
        <v>1</v>
      </c>
      <c r="DI30" s="144" t="s">
        <v>57</v>
      </c>
      <c r="DJ30" s="138">
        <v>1</v>
      </c>
      <c r="DK30" s="138">
        <v>1</v>
      </c>
      <c r="DL30" s="138">
        <v>1</v>
      </c>
      <c r="DM30" s="138">
        <v>1</v>
      </c>
      <c r="DN30" s="144" t="s">
        <v>57</v>
      </c>
      <c r="DO30" s="144" t="s">
        <v>57</v>
      </c>
      <c r="DP30" s="138">
        <v>1</v>
      </c>
      <c r="DQ30" s="138">
        <v>1</v>
      </c>
      <c r="DR30" s="138">
        <v>1</v>
      </c>
      <c r="DS30" s="138">
        <v>1</v>
      </c>
      <c r="DT30" s="138">
        <v>1</v>
      </c>
      <c r="DU30" s="138">
        <v>1</v>
      </c>
      <c r="DV30" s="138">
        <v>1</v>
      </c>
      <c r="DW30" s="138">
        <v>1</v>
      </c>
      <c r="DX30" s="138">
        <v>1</v>
      </c>
      <c r="DY30" s="138">
        <v>1</v>
      </c>
      <c r="DZ30" s="138">
        <v>1</v>
      </c>
      <c r="EA30" s="138">
        <v>1</v>
      </c>
      <c r="EB30" s="144" t="s">
        <v>57</v>
      </c>
      <c r="EC30" s="138">
        <v>1</v>
      </c>
      <c r="ED30" s="144" t="s">
        <v>57</v>
      </c>
      <c r="EE30" s="144" t="s">
        <v>57</v>
      </c>
      <c r="EF30" s="139">
        <v>0</v>
      </c>
      <c r="EG30" s="13">
        <v>0</v>
      </c>
      <c r="EH30" s="138">
        <v>1</v>
      </c>
      <c r="EI30" s="185" t="s">
        <v>57</v>
      </c>
      <c r="EJ30" s="185" t="s">
        <v>57</v>
      </c>
      <c r="EK30" s="185" t="s">
        <v>57</v>
      </c>
      <c r="EL30" s="185" t="s">
        <v>57</v>
      </c>
      <c r="EM30" s="185" t="s">
        <v>57</v>
      </c>
      <c r="EN30" s="138">
        <v>1</v>
      </c>
      <c r="EO30" s="139">
        <v>0</v>
      </c>
      <c r="EP30" s="138">
        <v>1</v>
      </c>
      <c r="EQ30" s="138">
        <v>1</v>
      </c>
      <c r="ER30" s="138">
        <v>1</v>
      </c>
      <c r="ES30" s="14">
        <v>1</v>
      </c>
      <c r="ET30" s="138">
        <v>1</v>
      </c>
      <c r="EU30" s="139">
        <v>0</v>
      </c>
      <c r="EV30" s="185" t="s">
        <v>57</v>
      </c>
      <c r="EW30" s="185" t="s">
        <v>57</v>
      </c>
      <c r="EX30" s="185" t="s">
        <v>57</v>
      </c>
      <c r="EY30" s="185" t="s">
        <v>57</v>
      </c>
      <c r="EZ30" s="185" t="s">
        <v>57</v>
      </c>
      <c r="FA30" s="185" t="s">
        <v>57</v>
      </c>
      <c r="FB30" s="185" t="s">
        <v>57</v>
      </c>
      <c r="FC30" s="101">
        <f t="shared" si="0"/>
        <v>79</v>
      </c>
      <c r="FD30" s="140">
        <f t="shared" si="2"/>
        <v>0.79</v>
      </c>
      <c r="FE30" s="101">
        <f t="shared" si="1"/>
        <v>14</v>
      </c>
      <c r="FF30" s="141"/>
      <c r="FG30" s="6">
        <v>0</v>
      </c>
      <c r="FH30" s="125">
        <v>2407860.4715569201</v>
      </c>
      <c r="FI30" s="124">
        <v>16646694757.000002</v>
      </c>
      <c r="FJ30" s="124">
        <v>669351749</v>
      </c>
      <c r="FK30" s="124">
        <v>4613.6275530815828</v>
      </c>
      <c r="FL30" s="124">
        <v>3739289873</v>
      </c>
      <c r="FM30" s="124">
        <v>41291629094</v>
      </c>
      <c r="FN30" s="134"/>
      <c r="FO30" s="134"/>
    </row>
    <row r="31" spans="1:171" s="133" customFormat="1">
      <c r="A31" s="135" t="s">
        <v>184</v>
      </c>
      <c r="B31" s="129" t="s">
        <v>29</v>
      </c>
      <c r="C31" s="14">
        <v>1</v>
      </c>
      <c r="D31" s="14">
        <v>1</v>
      </c>
      <c r="E31" s="128">
        <v>43632592000</v>
      </c>
      <c r="F31" s="128">
        <v>43652521208.529999</v>
      </c>
      <c r="G31" s="97">
        <f t="shared" si="5"/>
        <v>-19929208.529998779</v>
      </c>
      <c r="H31" s="138">
        <v>1</v>
      </c>
      <c r="I31" s="138">
        <v>1</v>
      </c>
      <c r="J31" s="138">
        <v>1</v>
      </c>
      <c r="K31" s="138">
        <v>1</v>
      </c>
      <c r="L31" s="138">
        <v>1</v>
      </c>
      <c r="M31" s="138">
        <v>1</v>
      </c>
      <c r="N31" s="138">
        <v>1</v>
      </c>
      <c r="O31" s="144" t="s">
        <v>57</v>
      </c>
      <c r="P31" s="138">
        <v>1</v>
      </c>
      <c r="Q31" s="138">
        <v>1</v>
      </c>
      <c r="R31" s="138">
        <v>1</v>
      </c>
      <c r="S31" s="138">
        <v>1</v>
      </c>
      <c r="T31" s="138">
        <v>1</v>
      </c>
      <c r="U31" s="189" t="s">
        <v>57</v>
      </c>
      <c r="V31" s="189" t="s">
        <v>57</v>
      </c>
      <c r="W31" s="189" t="s">
        <v>57</v>
      </c>
      <c r="X31" s="189" t="s">
        <v>57</v>
      </c>
      <c r="Y31" s="189" t="s">
        <v>57</v>
      </c>
      <c r="Z31" s="189" t="s">
        <v>57</v>
      </c>
      <c r="AA31" s="189" t="s">
        <v>57</v>
      </c>
      <c r="AB31" s="189" t="s">
        <v>57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4">
        <v>1</v>
      </c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14">
        <v>1</v>
      </c>
      <c r="AR31" s="144" t="s">
        <v>57</v>
      </c>
      <c r="AS31" s="144" t="s">
        <v>57</v>
      </c>
      <c r="AT31" s="189" t="s">
        <v>57</v>
      </c>
      <c r="AU31" s="189" t="s">
        <v>57</v>
      </c>
      <c r="AV31" s="189" t="s">
        <v>57</v>
      </c>
      <c r="AW31" s="189" t="s">
        <v>57</v>
      </c>
      <c r="AX31" s="189" t="s">
        <v>57</v>
      </c>
      <c r="AY31" s="189" t="s">
        <v>57</v>
      </c>
      <c r="AZ31" s="189" t="s">
        <v>57</v>
      </c>
      <c r="BA31" s="189" t="s">
        <v>57</v>
      </c>
      <c r="BB31" s="189" t="s">
        <v>57</v>
      </c>
      <c r="BC31" s="189" t="s">
        <v>57</v>
      </c>
      <c r="BD31" s="189" t="s">
        <v>57</v>
      </c>
      <c r="BE31" s="189" t="s">
        <v>57</v>
      </c>
      <c r="BF31" s="13">
        <v>0</v>
      </c>
      <c r="BG31" s="138">
        <v>1</v>
      </c>
      <c r="BH31" s="139">
        <v>0</v>
      </c>
      <c r="BI31" s="139">
        <v>0</v>
      </c>
      <c r="BJ31" s="139">
        <v>0</v>
      </c>
      <c r="BK31" s="139">
        <v>0</v>
      </c>
      <c r="BL31" s="144" t="s">
        <v>57</v>
      </c>
      <c r="BM31" s="144" t="s">
        <v>57</v>
      </c>
      <c r="BN31" s="139">
        <v>0</v>
      </c>
      <c r="BO31" s="138">
        <v>1</v>
      </c>
      <c r="BP31" s="138">
        <v>1</v>
      </c>
      <c r="BQ31" s="138">
        <v>1</v>
      </c>
      <c r="BR31" s="13">
        <v>0</v>
      </c>
      <c r="BS31" s="138">
        <v>1</v>
      </c>
      <c r="BT31" s="138">
        <v>1</v>
      </c>
      <c r="BU31" s="138">
        <v>1</v>
      </c>
      <c r="BV31" s="138">
        <v>1</v>
      </c>
      <c r="BW31" s="138">
        <v>1</v>
      </c>
      <c r="BX31" s="138">
        <v>1</v>
      </c>
      <c r="BY31" s="138">
        <v>1</v>
      </c>
      <c r="BZ31" s="138">
        <v>1</v>
      </c>
      <c r="CA31" s="138">
        <v>1</v>
      </c>
      <c r="CB31" s="185" t="s">
        <v>57</v>
      </c>
      <c r="CC31" s="14">
        <v>1</v>
      </c>
      <c r="CD31" s="14">
        <v>1</v>
      </c>
      <c r="CE31" s="14">
        <v>1</v>
      </c>
      <c r="CF31" s="13">
        <v>0</v>
      </c>
      <c r="CG31" s="14">
        <v>1</v>
      </c>
      <c r="CH31" s="14">
        <v>1</v>
      </c>
      <c r="CI31" s="14">
        <v>1</v>
      </c>
      <c r="CJ31" s="144" t="s">
        <v>57</v>
      </c>
      <c r="CK31" s="13">
        <v>0</v>
      </c>
      <c r="CL31" s="13">
        <v>0</v>
      </c>
      <c r="CM31" s="13">
        <v>0</v>
      </c>
      <c r="CN31" s="13">
        <v>0</v>
      </c>
      <c r="CO31" s="144" t="s">
        <v>57</v>
      </c>
      <c r="CP31" s="144" t="s">
        <v>57</v>
      </c>
      <c r="CQ31" s="9">
        <v>0</v>
      </c>
      <c r="CR31" s="13">
        <v>0</v>
      </c>
      <c r="CS31" s="13">
        <v>0</v>
      </c>
      <c r="CT31" s="14">
        <v>1</v>
      </c>
      <c r="CU31" s="14">
        <v>1</v>
      </c>
      <c r="CV31" s="13">
        <v>0</v>
      </c>
      <c r="CW31" s="13">
        <v>0</v>
      </c>
      <c r="CX31" s="13">
        <v>0</v>
      </c>
      <c r="CY31" s="13">
        <v>0</v>
      </c>
      <c r="CZ31" s="14">
        <v>1</v>
      </c>
      <c r="DA31" s="13">
        <v>0</v>
      </c>
      <c r="DB31" s="13">
        <v>0</v>
      </c>
      <c r="DC31" s="144" t="s">
        <v>57</v>
      </c>
      <c r="DD31" s="185" t="s">
        <v>57</v>
      </c>
      <c r="DE31" s="144" t="s">
        <v>57</v>
      </c>
      <c r="DF31" s="14">
        <v>1</v>
      </c>
      <c r="DG31" s="144" t="s">
        <v>57</v>
      </c>
      <c r="DH31" s="14">
        <v>1</v>
      </c>
      <c r="DI31" s="144" t="s">
        <v>57</v>
      </c>
      <c r="DJ31" s="13">
        <v>0</v>
      </c>
      <c r="DK31" s="13">
        <v>0</v>
      </c>
      <c r="DL31" s="14">
        <v>1</v>
      </c>
      <c r="DM31" s="13">
        <v>0</v>
      </c>
      <c r="DN31" s="144" t="s">
        <v>57</v>
      </c>
      <c r="DO31" s="144" t="s">
        <v>57</v>
      </c>
      <c r="DP31" s="13">
        <v>0</v>
      </c>
      <c r="DQ31" s="13">
        <v>0</v>
      </c>
      <c r="DR31" s="14">
        <v>1</v>
      </c>
      <c r="DS31" s="14">
        <v>1</v>
      </c>
      <c r="DT31" s="14">
        <v>1</v>
      </c>
      <c r="DU31" s="13">
        <v>0</v>
      </c>
      <c r="DV31" s="13">
        <v>0</v>
      </c>
      <c r="DW31" s="13">
        <v>0</v>
      </c>
      <c r="DX31" s="13">
        <v>0</v>
      </c>
      <c r="DY31" s="13">
        <v>0</v>
      </c>
      <c r="DZ31" s="13">
        <v>0</v>
      </c>
      <c r="EA31" s="13">
        <v>0</v>
      </c>
      <c r="EB31" s="144" t="s">
        <v>57</v>
      </c>
      <c r="EC31" s="13">
        <v>0</v>
      </c>
      <c r="ED31" s="144" t="s">
        <v>57</v>
      </c>
      <c r="EE31" s="144" t="s">
        <v>57</v>
      </c>
      <c r="EF31" s="13">
        <v>0</v>
      </c>
      <c r="EG31" s="13">
        <v>0</v>
      </c>
      <c r="EH31" s="13">
        <v>0</v>
      </c>
      <c r="EI31" s="185" t="s">
        <v>57</v>
      </c>
      <c r="EJ31" s="185" t="s">
        <v>57</v>
      </c>
      <c r="EK31" s="185" t="s">
        <v>57</v>
      </c>
      <c r="EL31" s="185" t="s">
        <v>57</v>
      </c>
      <c r="EM31" s="185" t="s">
        <v>57</v>
      </c>
      <c r="EN31" s="13">
        <v>0</v>
      </c>
      <c r="EO31" s="7">
        <v>1</v>
      </c>
      <c r="EP31" s="14">
        <v>1</v>
      </c>
      <c r="EQ31" s="13">
        <v>0</v>
      </c>
      <c r="ER31" s="14">
        <v>1</v>
      </c>
      <c r="ES31" s="14">
        <v>1</v>
      </c>
      <c r="ET31" s="14">
        <v>1</v>
      </c>
      <c r="EU31" s="14">
        <v>1</v>
      </c>
      <c r="EV31" s="185" t="s">
        <v>57</v>
      </c>
      <c r="EW31" s="185" t="s">
        <v>57</v>
      </c>
      <c r="EX31" s="185" t="s">
        <v>57</v>
      </c>
      <c r="EY31" s="185" t="s">
        <v>57</v>
      </c>
      <c r="EZ31" s="185" t="s">
        <v>57</v>
      </c>
      <c r="FA31" s="185" t="s">
        <v>57</v>
      </c>
      <c r="FB31" s="185" t="s">
        <v>57</v>
      </c>
      <c r="FC31" s="101">
        <f t="shared" si="0"/>
        <v>61</v>
      </c>
      <c r="FD31" s="140">
        <f t="shared" si="2"/>
        <v>0.61</v>
      </c>
      <c r="FE31" s="101">
        <f t="shared" si="1"/>
        <v>24</v>
      </c>
      <c r="FF31" s="141"/>
      <c r="FG31" s="6">
        <v>0</v>
      </c>
      <c r="FH31" s="125">
        <v>3583294.81724519</v>
      </c>
      <c r="FI31" s="124">
        <v>19563708000</v>
      </c>
      <c r="FJ31" s="124">
        <v>1199434000</v>
      </c>
      <c r="FK31" s="124">
        <v>12818.713674294841</v>
      </c>
      <c r="FL31" s="124">
        <v>4728328000</v>
      </c>
      <c r="FM31" s="124">
        <v>38904264000</v>
      </c>
      <c r="FN31" s="134"/>
      <c r="FO31" s="134"/>
    </row>
    <row r="32" spans="1:171" s="133" customFormat="1">
      <c r="A32" s="135" t="s">
        <v>185</v>
      </c>
      <c r="B32" s="129" t="s">
        <v>30</v>
      </c>
      <c r="C32" s="7">
        <v>1</v>
      </c>
      <c r="D32" s="7">
        <v>1</v>
      </c>
      <c r="E32" s="128">
        <v>14262118500</v>
      </c>
      <c r="F32" s="128">
        <v>14262118500</v>
      </c>
      <c r="G32" s="97">
        <f t="shared" si="5"/>
        <v>0</v>
      </c>
      <c r="H32" s="143">
        <v>1</v>
      </c>
      <c r="I32" s="143">
        <v>1</v>
      </c>
      <c r="J32" s="143">
        <v>1</v>
      </c>
      <c r="K32" s="143">
        <v>1</v>
      </c>
      <c r="L32" s="143">
        <v>1</v>
      </c>
      <c r="M32" s="143">
        <v>1</v>
      </c>
      <c r="N32" s="143">
        <v>1</v>
      </c>
      <c r="O32" s="147" t="s">
        <v>57</v>
      </c>
      <c r="P32" s="143">
        <v>1</v>
      </c>
      <c r="Q32" s="143">
        <v>1</v>
      </c>
      <c r="R32" s="143">
        <v>1</v>
      </c>
      <c r="S32" s="143">
        <v>1</v>
      </c>
      <c r="T32" s="143">
        <v>1</v>
      </c>
      <c r="U32" s="189" t="s">
        <v>57</v>
      </c>
      <c r="V32" s="189" t="s">
        <v>57</v>
      </c>
      <c r="W32" s="189" t="s">
        <v>57</v>
      </c>
      <c r="X32" s="189" t="s">
        <v>57</v>
      </c>
      <c r="Y32" s="189" t="s">
        <v>57</v>
      </c>
      <c r="Z32" s="189" t="s">
        <v>57</v>
      </c>
      <c r="AA32" s="189" t="s">
        <v>57</v>
      </c>
      <c r="AB32" s="189" t="s">
        <v>57</v>
      </c>
      <c r="AC32" s="7">
        <v>1</v>
      </c>
      <c r="AD32" s="7">
        <v>1</v>
      </c>
      <c r="AE32" s="7">
        <v>1</v>
      </c>
      <c r="AF32" s="7">
        <v>1</v>
      </c>
      <c r="AG32" s="143">
        <v>1</v>
      </c>
      <c r="AH32" s="143">
        <v>1</v>
      </c>
      <c r="AI32" s="143">
        <v>1</v>
      </c>
      <c r="AJ32" s="143">
        <v>1</v>
      </c>
      <c r="AK32" s="143">
        <v>1</v>
      </c>
      <c r="AL32" s="143">
        <v>1</v>
      </c>
      <c r="AM32" s="143">
        <v>1</v>
      </c>
      <c r="AN32" s="143">
        <v>1</v>
      </c>
      <c r="AO32" s="143">
        <v>1</v>
      </c>
      <c r="AP32" s="143">
        <v>1</v>
      </c>
      <c r="AQ32" s="143">
        <v>1</v>
      </c>
      <c r="AR32" s="147" t="s">
        <v>57</v>
      </c>
      <c r="AS32" s="147" t="s">
        <v>57</v>
      </c>
      <c r="AT32" s="189" t="s">
        <v>57</v>
      </c>
      <c r="AU32" s="189" t="s">
        <v>57</v>
      </c>
      <c r="AV32" s="189" t="s">
        <v>57</v>
      </c>
      <c r="AW32" s="189" t="s">
        <v>57</v>
      </c>
      <c r="AX32" s="189" t="s">
        <v>57</v>
      </c>
      <c r="AY32" s="189" t="s">
        <v>57</v>
      </c>
      <c r="AZ32" s="189" t="s">
        <v>57</v>
      </c>
      <c r="BA32" s="189" t="s">
        <v>57</v>
      </c>
      <c r="BB32" s="189" t="s">
        <v>57</v>
      </c>
      <c r="BC32" s="189" t="s">
        <v>57</v>
      </c>
      <c r="BD32" s="189" t="s">
        <v>57</v>
      </c>
      <c r="BE32" s="189" t="s">
        <v>57</v>
      </c>
      <c r="BF32" s="143">
        <v>1</v>
      </c>
      <c r="BG32" s="14">
        <v>1</v>
      </c>
      <c r="BH32" s="7">
        <v>1</v>
      </c>
      <c r="BI32" s="7">
        <v>1</v>
      </c>
      <c r="BJ32" s="7">
        <v>1</v>
      </c>
      <c r="BK32" s="14">
        <v>1</v>
      </c>
      <c r="BL32" s="147" t="s">
        <v>57</v>
      </c>
      <c r="BM32" s="147" t="s">
        <v>57</v>
      </c>
      <c r="BN32" s="13">
        <v>0</v>
      </c>
      <c r="BO32" s="7">
        <v>1</v>
      </c>
      <c r="BP32" s="7">
        <v>1</v>
      </c>
      <c r="BQ32" s="7">
        <v>1</v>
      </c>
      <c r="BR32" s="7">
        <v>1</v>
      </c>
      <c r="BS32" s="7">
        <v>1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1</v>
      </c>
      <c r="BZ32" s="7">
        <v>1</v>
      </c>
      <c r="CA32" s="7">
        <v>1</v>
      </c>
      <c r="CB32" s="185" t="s">
        <v>57</v>
      </c>
      <c r="CC32" s="7">
        <v>1</v>
      </c>
      <c r="CD32" s="7">
        <v>1</v>
      </c>
      <c r="CE32" s="7">
        <v>1</v>
      </c>
      <c r="CF32" s="7">
        <v>1</v>
      </c>
      <c r="CG32" s="7">
        <v>1</v>
      </c>
      <c r="CH32" s="7">
        <v>1</v>
      </c>
      <c r="CI32" s="7">
        <v>1</v>
      </c>
      <c r="CJ32" s="147" t="s">
        <v>57</v>
      </c>
      <c r="CK32" s="7">
        <v>1</v>
      </c>
      <c r="CL32" s="7">
        <v>1</v>
      </c>
      <c r="CM32" s="143">
        <v>1</v>
      </c>
      <c r="CN32" s="7">
        <v>1</v>
      </c>
      <c r="CO32" s="147" t="s">
        <v>57</v>
      </c>
      <c r="CP32" s="147" t="s">
        <v>57</v>
      </c>
      <c r="CQ32" s="7">
        <v>1</v>
      </c>
      <c r="CR32" s="7">
        <v>1</v>
      </c>
      <c r="CS32" s="7">
        <v>1</v>
      </c>
      <c r="CT32" s="7">
        <v>1</v>
      </c>
      <c r="CU32" s="7">
        <v>1</v>
      </c>
      <c r="CV32" s="7">
        <v>1</v>
      </c>
      <c r="CW32" s="7">
        <v>1</v>
      </c>
      <c r="CX32" s="7">
        <v>1</v>
      </c>
      <c r="CY32" s="7">
        <v>1</v>
      </c>
      <c r="CZ32" s="7">
        <v>1</v>
      </c>
      <c r="DA32" s="7">
        <v>1</v>
      </c>
      <c r="DB32" s="7">
        <v>1</v>
      </c>
      <c r="DC32" s="147" t="s">
        <v>57</v>
      </c>
      <c r="DD32" s="185" t="s">
        <v>57</v>
      </c>
      <c r="DE32" s="147" t="s">
        <v>57</v>
      </c>
      <c r="DF32" s="143">
        <v>1</v>
      </c>
      <c r="DG32" s="147" t="s">
        <v>57</v>
      </c>
      <c r="DH32" s="143">
        <v>1</v>
      </c>
      <c r="DI32" s="147" t="s">
        <v>57</v>
      </c>
      <c r="DJ32" s="7">
        <v>1</v>
      </c>
      <c r="DK32" s="7">
        <v>1</v>
      </c>
      <c r="DL32" s="7">
        <v>1</v>
      </c>
      <c r="DM32" s="14">
        <v>1</v>
      </c>
      <c r="DN32" s="147" t="s">
        <v>57</v>
      </c>
      <c r="DO32" s="147" t="s">
        <v>57</v>
      </c>
      <c r="DP32" s="9">
        <v>0</v>
      </c>
      <c r="DQ32" s="7">
        <v>1</v>
      </c>
      <c r="DR32" s="7">
        <v>1</v>
      </c>
      <c r="DS32" s="7">
        <v>1</v>
      </c>
      <c r="DT32" s="7">
        <v>1</v>
      </c>
      <c r="DU32" s="7">
        <v>1</v>
      </c>
      <c r="DV32" s="7">
        <v>1</v>
      </c>
      <c r="DW32" s="7">
        <v>1</v>
      </c>
      <c r="DX32" s="7">
        <v>1</v>
      </c>
      <c r="DY32" s="7">
        <v>1</v>
      </c>
      <c r="DZ32" s="7">
        <v>1</v>
      </c>
      <c r="EA32" s="7">
        <v>1</v>
      </c>
      <c r="EB32" s="147" t="s">
        <v>57</v>
      </c>
      <c r="EC32" s="7">
        <v>1</v>
      </c>
      <c r="ED32" s="147" t="s">
        <v>57</v>
      </c>
      <c r="EE32" s="147" t="s">
        <v>57</v>
      </c>
      <c r="EF32" s="7">
        <v>1</v>
      </c>
      <c r="EG32" s="7">
        <v>1</v>
      </c>
      <c r="EH32" s="14">
        <v>1</v>
      </c>
      <c r="EI32" s="185" t="s">
        <v>57</v>
      </c>
      <c r="EJ32" s="185" t="s">
        <v>57</v>
      </c>
      <c r="EK32" s="185" t="s">
        <v>57</v>
      </c>
      <c r="EL32" s="185" t="s">
        <v>57</v>
      </c>
      <c r="EM32" s="185" t="s">
        <v>57</v>
      </c>
      <c r="EN32" s="7">
        <v>1</v>
      </c>
      <c r="EO32" s="7">
        <v>1</v>
      </c>
      <c r="EP32" s="7">
        <v>1</v>
      </c>
      <c r="EQ32" s="7">
        <v>1</v>
      </c>
      <c r="ER32" s="7">
        <v>1</v>
      </c>
      <c r="ES32" s="7">
        <v>1</v>
      </c>
      <c r="ET32" s="7">
        <v>1</v>
      </c>
      <c r="EU32" s="7">
        <v>1</v>
      </c>
      <c r="EV32" s="185" t="s">
        <v>57</v>
      </c>
      <c r="EW32" s="185" t="s">
        <v>57</v>
      </c>
      <c r="EX32" s="185" t="s">
        <v>57</v>
      </c>
      <c r="EY32" s="185" t="s">
        <v>57</v>
      </c>
      <c r="EZ32" s="185" t="s">
        <v>57</v>
      </c>
      <c r="FA32" s="185" t="s">
        <v>57</v>
      </c>
      <c r="FB32" s="185" t="s">
        <v>57</v>
      </c>
      <c r="FC32" s="101">
        <f t="shared" si="0"/>
        <v>98</v>
      </c>
      <c r="FD32" s="140">
        <f t="shared" si="2"/>
        <v>0.98</v>
      </c>
      <c r="FE32" s="101">
        <f t="shared" si="1"/>
        <v>5</v>
      </c>
      <c r="FF32" s="141"/>
      <c r="FG32" s="5">
        <v>1</v>
      </c>
      <c r="FH32" s="125">
        <v>1295780.5536915399</v>
      </c>
      <c r="FI32" s="124">
        <v>2006873800</v>
      </c>
      <c r="FJ32" s="124">
        <v>0</v>
      </c>
      <c r="FK32" s="124">
        <v>0</v>
      </c>
      <c r="FL32" s="124">
        <v>508771700</v>
      </c>
      <c r="FM32" s="124">
        <v>13753346800</v>
      </c>
      <c r="FN32" s="134"/>
      <c r="FO32" s="134"/>
    </row>
    <row r="33" spans="1:171" s="133" customFormat="1">
      <c r="A33" s="135" t="s">
        <v>186</v>
      </c>
      <c r="B33" s="129" t="s">
        <v>31</v>
      </c>
      <c r="C33" s="14">
        <v>1</v>
      </c>
      <c r="D33" s="14">
        <v>1</v>
      </c>
      <c r="E33" s="128">
        <v>98534700000</v>
      </c>
      <c r="F33" s="128">
        <v>98534700000</v>
      </c>
      <c r="G33" s="97">
        <f t="shared" si="5"/>
        <v>0</v>
      </c>
      <c r="H33" s="138">
        <v>1</v>
      </c>
      <c r="I33" s="139">
        <v>0</v>
      </c>
      <c r="J33" s="138">
        <v>1</v>
      </c>
      <c r="K33" s="138">
        <v>1</v>
      </c>
      <c r="L33" s="138">
        <v>1</v>
      </c>
      <c r="M33" s="138">
        <v>1</v>
      </c>
      <c r="N33" s="139">
        <v>0</v>
      </c>
      <c r="O33" s="144" t="s">
        <v>57</v>
      </c>
      <c r="P33" s="138">
        <v>1</v>
      </c>
      <c r="Q33" s="138">
        <v>1</v>
      </c>
      <c r="R33" s="138">
        <v>1</v>
      </c>
      <c r="S33" s="138">
        <v>1</v>
      </c>
      <c r="T33" s="138">
        <v>1</v>
      </c>
      <c r="U33" s="189" t="s">
        <v>57</v>
      </c>
      <c r="V33" s="189" t="s">
        <v>57</v>
      </c>
      <c r="W33" s="189" t="s">
        <v>57</v>
      </c>
      <c r="X33" s="189" t="s">
        <v>57</v>
      </c>
      <c r="Y33" s="189" t="s">
        <v>57</v>
      </c>
      <c r="Z33" s="189" t="s">
        <v>57</v>
      </c>
      <c r="AA33" s="189" t="s">
        <v>57</v>
      </c>
      <c r="AB33" s="189" t="s">
        <v>57</v>
      </c>
      <c r="AC33" s="14">
        <v>1</v>
      </c>
      <c r="AD33" s="14">
        <v>1</v>
      </c>
      <c r="AE33" s="14">
        <v>1</v>
      </c>
      <c r="AF33" s="139">
        <v>0</v>
      </c>
      <c r="AG33" s="14">
        <v>1</v>
      </c>
      <c r="AH33" s="13">
        <v>0</v>
      </c>
      <c r="AI33" s="13">
        <v>0</v>
      </c>
      <c r="AJ33" s="14">
        <v>1</v>
      </c>
      <c r="AK33" s="14">
        <v>1</v>
      </c>
      <c r="AL33" s="14">
        <v>1</v>
      </c>
      <c r="AM33" s="13">
        <v>0</v>
      </c>
      <c r="AN33" s="14">
        <v>1</v>
      </c>
      <c r="AO33" s="14">
        <v>1</v>
      </c>
      <c r="AP33" s="13">
        <v>0</v>
      </c>
      <c r="AQ33" s="13">
        <v>0</v>
      </c>
      <c r="AR33" s="144" t="s">
        <v>57</v>
      </c>
      <c r="AS33" s="144" t="s">
        <v>57</v>
      </c>
      <c r="AT33" s="189" t="s">
        <v>57</v>
      </c>
      <c r="AU33" s="189" t="s">
        <v>57</v>
      </c>
      <c r="AV33" s="189" t="s">
        <v>57</v>
      </c>
      <c r="AW33" s="189" t="s">
        <v>57</v>
      </c>
      <c r="AX33" s="189" t="s">
        <v>57</v>
      </c>
      <c r="AY33" s="189" t="s">
        <v>57</v>
      </c>
      <c r="AZ33" s="189" t="s">
        <v>57</v>
      </c>
      <c r="BA33" s="189" t="s">
        <v>57</v>
      </c>
      <c r="BB33" s="189" t="s">
        <v>57</v>
      </c>
      <c r="BC33" s="189" t="s">
        <v>57</v>
      </c>
      <c r="BD33" s="189" t="s">
        <v>57</v>
      </c>
      <c r="BE33" s="189" t="s">
        <v>57</v>
      </c>
      <c r="BF33" s="139">
        <v>0</v>
      </c>
      <c r="BG33" s="13">
        <v>0</v>
      </c>
      <c r="BH33" s="138">
        <v>1</v>
      </c>
      <c r="BI33" s="138">
        <v>1</v>
      </c>
      <c r="BJ33" s="13">
        <v>0</v>
      </c>
      <c r="BK33" s="14">
        <v>1</v>
      </c>
      <c r="BL33" s="144" t="s">
        <v>57</v>
      </c>
      <c r="BM33" s="144" t="s">
        <v>57</v>
      </c>
      <c r="BN33" s="139">
        <v>0</v>
      </c>
      <c r="BO33" s="13">
        <v>0</v>
      </c>
      <c r="BP33" s="13">
        <v>0</v>
      </c>
      <c r="BQ33" s="138">
        <v>1</v>
      </c>
      <c r="BR33" s="14">
        <v>1</v>
      </c>
      <c r="BS33" s="14">
        <v>1</v>
      </c>
      <c r="BT33" s="14">
        <v>1</v>
      </c>
      <c r="BU33" s="14">
        <v>1</v>
      </c>
      <c r="BV33" s="14">
        <v>1</v>
      </c>
      <c r="BW33" s="14">
        <v>1</v>
      </c>
      <c r="BX33" s="14">
        <v>1</v>
      </c>
      <c r="BY33" s="14">
        <v>1</v>
      </c>
      <c r="BZ33" s="14">
        <v>1</v>
      </c>
      <c r="CA33" s="14">
        <v>1</v>
      </c>
      <c r="CB33" s="185" t="s">
        <v>57</v>
      </c>
      <c r="CC33" s="14">
        <v>1</v>
      </c>
      <c r="CD33" s="14">
        <v>1</v>
      </c>
      <c r="CE33" s="14">
        <v>1</v>
      </c>
      <c r="CF33" s="13">
        <v>0</v>
      </c>
      <c r="CG33" s="14">
        <v>1</v>
      </c>
      <c r="CH33" s="13">
        <v>0</v>
      </c>
      <c r="CI33" s="14">
        <v>1</v>
      </c>
      <c r="CJ33" s="144" t="s">
        <v>57</v>
      </c>
      <c r="CK33" s="14">
        <v>1</v>
      </c>
      <c r="CL33" s="14">
        <v>1</v>
      </c>
      <c r="CM33" s="13">
        <v>0</v>
      </c>
      <c r="CN33" s="13">
        <v>0</v>
      </c>
      <c r="CO33" s="144" t="s">
        <v>57</v>
      </c>
      <c r="CP33" s="144" t="s">
        <v>57</v>
      </c>
      <c r="CQ33" s="14">
        <v>1</v>
      </c>
      <c r="CR33" s="13">
        <v>0</v>
      </c>
      <c r="CS33" s="13">
        <v>0</v>
      </c>
      <c r="CT33" s="14">
        <v>1</v>
      </c>
      <c r="CU33" s="14">
        <v>1</v>
      </c>
      <c r="CV33" s="13">
        <v>0</v>
      </c>
      <c r="CW33" s="13">
        <v>0</v>
      </c>
      <c r="CX33" s="13">
        <v>0</v>
      </c>
      <c r="CY33" s="13">
        <v>0</v>
      </c>
      <c r="CZ33" s="14">
        <v>1</v>
      </c>
      <c r="DA33" s="13">
        <v>0</v>
      </c>
      <c r="DB33" s="14">
        <v>1</v>
      </c>
      <c r="DC33" s="144" t="s">
        <v>57</v>
      </c>
      <c r="DD33" s="185" t="s">
        <v>57</v>
      </c>
      <c r="DE33" s="144" t="s">
        <v>57</v>
      </c>
      <c r="DF33" s="14">
        <v>1</v>
      </c>
      <c r="DG33" s="144" t="s">
        <v>57</v>
      </c>
      <c r="DH33" s="14">
        <v>1</v>
      </c>
      <c r="DI33" s="144" t="s">
        <v>57</v>
      </c>
      <c r="DJ33" s="14">
        <v>1</v>
      </c>
      <c r="DK33" s="14">
        <v>1</v>
      </c>
      <c r="DL33" s="14">
        <v>1</v>
      </c>
      <c r="DM33" s="14">
        <v>1</v>
      </c>
      <c r="DN33" s="144" t="s">
        <v>57</v>
      </c>
      <c r="DO33" s="144" t="s">
        <v>57</v>
      </c>
      <c r="DP33" s="13">
        <v>0</v>
      </c>
      <c r="DQ33" s="14">
        <v>1</v>
      </c>
      <c r="DR33" s="14">
        <v>1</v>
      </c>
      <c r="DS33" s="7">
        <v>1</v>
      </c>
      <c r="DT33" s="14">
        <v>1</v>
      </c>
      <c r="DU33" s="13">
        <v>0</v>
      </c>
      <c r="DV33" s="7">
        <v>1</v>
      </c>
      <c r="DW33" s="14">
        <v>1</v>
      </c>
      <c r="DX33" s="14">
        <v>1</v>
      </c>
      <c r="DY33" s="13">
        <v>0</v>
      </c>
      <c r="DZ33" s="13">
        <v>0</v>
      </c>
      <c r="EA33" s="13">
        <v>0</v>
      </c>
      <c r="EB33" s="144" t="s">
        <v>57</v>
      </c>
      <c r="EC33" s="14">
        <v>1</v>
      </c>
      <c r="ED33" s="144" t="s">
        <v>57</v>
      </c>
      <c r="EE33" s="144" t="s">
        <v>57</v>
      </c>
      <c r="EF33" s="13">
        <v>0</v>
      </c>
      <c r="EG33" s="13">
        <v>0</v>
      </c>
      <c r="EH33" s="13">
        <v>0</v>
      </c>
      <c r="EI33" s="185" t="s">
        <v>57</v>
      </c>
      <c r="EJ33" s="185" t="s">
        <v>57</v>
      </c>
      <c r="EK33" s="185" t="s">
        <v>57</v>
      </c>
      <c r="EL33" s="185" t="s">
        <v>57</v>
      </c>
      <c r="EM33" s="185" t="s">
        <v>57</v>
      </c>
      <c r="EN33" s="14">
        <v>1</v>
      </c>
      <c r="EO33" s="14">
        <v>1</v>
      </c>
      <c r="EP33" s="14">
        <v>1</v>
      </c>
      <c r="EQ33" s="13">
        <v>0</v>
      </c>
      <c r="ER33" s="14">
        <v>1</v>
      </c>
      <c r="ES33" s="14">
        <v>1</v>
      </c>
      <c r="ET33" s="14">
        <v>1</v>
      </c>
      <c r="EU33" s="13">
        <v>0</v>
      </c>
      <c r="EV33" s="185" t="s">
        <v>57</v>
      </c>
      <c r="EW33" s="185" t="s">
        <v>57</v>
      </c>
      <c r="EX33" s="185" t="s">
        <v>57</v>
      </c>
      <c r="EY33" s="185" t="s">
        <v>57</v>
      </c>
      <c r="EZ33" s="185" t="s">
        <v>57</v>
      </c>
      <c r="FA33" s="185" t="s">
        <v>57</v>
      </c>
      <c r="FB33" s="185" t="s">
        <v>57</v>
      </c>
      <c r="FC33" s="101">
        <f t="shared" si="0"/>
        <v>65</v>
      </c>
      <c r="FD33" s="140">
        <f t="shared" si="2"/>
        <v>0.65</v>
      </c>
      <c r="FE33" s="101">
        <f t="shared" si="1"/>
        <v>22</v>
      </c>
      <c r="FF33" s="141"/>
      <c r="FG33" s="6">
        <v>0</v>
      </c>
      <c r="FH33" s="125">
        <v>8106138.4302638397</v>
      </c>
      <c r="FI33" s="124">
        <v>40881200000</v>
      </c>
      <c r="FJ33" s="124">
        <v>5199500000</v>
      </c>
      <c r="FK33" s="124">
        <v>49763.369533744451</v>
      </c>
      <c r="FL33" s="124">
        <v>9113355220</v>
      </c>
      <c r="FM33" s="124">
        <v>89421344780</v>
      </c>
      <c r="FN33" s="134"/>
      <c r="FO33" s="134"/>
    </row>
    <row r="34" spans="1:171" s="133" customFormat="1">
      <c r="A34" s="135" t="s">
        <v>187</v>
      </c>
      <c r="B34" s="129" t="s">
        <v>32</v>
      </c>
      <c r="C34" s="14">
        <v>1</v>
      </c>
      <c r="D34" s="14">
        <v>1</v>
      </c>
      <c r="E34" s="128">
        <v>36939345402</v>
      </c>
      <c r="F34" s="128">
        <v>36939345402</v>
      </c>
      <c r="G34" s="97">
        <f t="shared" si="5"/>
        <v>0</v>
      </c>
      <c r="H34" s="138">
        <v>1</v>
      </c>
      <c r="I34" s="138">
        <v>1</v>
      </c>
      <c r="J34" s="138">
        <v>1</v>
      </c>
      <c r="K34" s="138">
        <v>1</v>
      </c>
      <c r="L34" s="138">
        <v>1</v>
      </c>
      <c r="M34" s="138">
        <v>1</v>
      </c>
      <c r="N34" s="138">
        <v>1</v>
      </c>
      <c r="O34" s="144" t="s">
        <v>57</v>
      </c>
      <c r="P34" s="138">
        <v>1</v>
      </c>
      <c r="Q34" s="138">
        <v>1</v>
      </c>
      <c r="R34" s="138">
        <v>1</v>
      </c>
      <c r="S34" s="138">
        <v>1</v>
      </c>
      <c r="T34" s="138">
        <v>1</v>
      </c>
      <c r="U34" s="189" t="s">
        <v>57</v>
      </c>
      <c r="V34" s="189" t="s">
        <v>57</v>
      </c>
      <c r="W34" s="189" t="s">
        <v>57</v>
      </c>
      <c r="X34" s="189" t="s">
        <v>57</v>
      </c>
      <c r="Y34" s="189" t="s">
        <v>57</v>
      </c>
      <c r="Z34" s="189" t="s">
        <v>57</v>
      </c>
      <c r="AA34" s="189" t="s">
        <v>57</v>
      </c>
      <c r="AB34" s="189" t="s">
        <v>57</v>
      </c>
      <c r="AC34" s="14">
        <v>1</v>
      </c>
      <c r="AD34" s="14">
        <v>1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>
        <v>1</v>
      </c>
      <c r="AL34" s="14">
        <v>1</v>
      </c>
      <c r="AM34" s="14">
        <v>1</v>
      </c>
      <c r="AN34" s="14">
        <v>1</v>
      </c>
      <c r="AO34" s="14">
        <v>1</v>
      </c>
      <c r="AP34" s="14">
        <v>1</v>
      </c>
      <c r="AQ34" s="14">
        <v>1</v>
      </c>
      <c r="AR34" s="144" t="s">
        <v>57</v>
      </c>
      <c r="AS34" s="144" t="s">
        <v>57</v>
      </c>
      <c r="AT34" s="189" t="s">
        <v>57</v>
      </c>
      <c r="AU34" s="189" t="s">
        <v>57</v>
      </c>
      <c r="AV34" s="189" t="s">
        <v>57</v>
      </c>
      <c r="AW34" s="189" t="s">
        <v>57</v>
      </c>
      <c r="AX34" s="189" t="s">
        <v>57</v>
      </c>
      <c r="AY34" s="189" t="s">
        <v>57</v>
      </c>
      <c r="AZ34" s="189" t="s">
        <v>57</v>
      </c>
      <c r="BA34" s="189" t="s">
        <v>57</v>
      </c>
      <c r="BB34" s="189" t="s">
        <v>57</v>
      </c>
      <c r="BC34" s="189" t="s">
        <v>57</v>
      </c>
      <c r="BD34" s="189" t="s">
        <v>57</v>
      </c>
      <c r="BE34" s="189" t="s">
        <v>57</v>
      </c>
      <c r="BF34" s="14">
        <v>1</v>
      </c>
      <c r="BG34" s="14">
        <v>1</v>
      </c>
      <c r="BH34" s="14">
        <v>1</v>
      </c>
      <c r="BI34" s="14">
        <v>1</v>
      </c>
      <c r="BJ34" s="13">
        <v>0</v>
      </c>
      <c r="BK34" s="13">
        <v>0</v>
      </c>
      <c r="BL34" s="144" t="s">
        <v>57</v>
      </c>
      <c r="BM34" s="144" t="s">
        <v>57</v>
      </c>
      <c r="BN34" s="139">
        <v>0</v>
      </c>
      <c r="BO34" s="14">
        <v>1</v>
      </c>
      <c r="BP34" s="14">
        <v>1</v>
      </c>
      <c r="BQ34" s="14">
        <v>1</v>
      </c>
      <c r="BR34" s="14">
        <v>1</v>
      </c>
      <c r="BS34" s="14">
        <v>1</v>
      </c>
      <c r="BT34" s="14">
        <v>1</v>
      </c>
      <c r="BU34" s="14">
        <v>1</v>
      </c>
      <c r="BV34" s="14">
        <v>1</v>
      </c>
      <c r="BW34" s="14">
        <v>1</v>
      </c>
      <c r="BX34" s="14">
        <v>1</v>
      </c>
      <c r="BY34" s="14">
        <v>1</v>
      </c>
      <c r="BZ34" s="14">
        <v>1</v>
      </c>
      <c r="CA34" s="14">
        <v>1</v>
      </c>
      <c r="CB34" s="185" t="s">
        <v>57</v>
      </c>
      <c r="CC34" s="14">
        <v>1</v>
      </c>
      <c r="CD34" s="13">
        <v>0</v>
      </c>
      <c r="CE34" s="14">
        <v>1</v>
      </c>
      <c r="CF34" s="14">
        <v>1</v>
      </c>
      <c r="CG34" s="14">
        <v>1</v>
      </c>
      <c r="CH34" s="14">
        <v>1</v>
      </c>
      <c r="CI34" s="14">
        <v>1</v>
      </c>
      <c r="CJ34" s="144" t="s">
        <v>57</v>
      </c>
      <c r="CK34" s="14">
        <v>1</v>
      </c>
      <c r="CL34" s="14">
        <v>1</v>
      </c>
      <c r="CM34" s="13">
        <v>0</v>
      </c>
      <c r="CN34" s="14">
        <v>1</v>
      </c>
      <c r="CO34" s="144" t="s">
        <v>57</v>
      </c>
      <c r="CP34" s="144" t="s">
        <v>57</v>
      </c>
      <c r="CQ34" s="9">
        <v>0</v>
      </c>
      <c r="CR34" s="14">
        <v>1</v>
      </c>
      <c r="CS34" s="14">
        <v>1</v>
      </c>
      <c r="CT34" s="14">
        <v>1</v>
      </c>
      <c r="CU34" s="14">
        <v>1</v>
      </c>
      <c r="CV34" s="14">
        <v>1</v>
      </c>
      <c r="CW34" s="14">
        <v>1</v>
      </c>
      <c r="CX34" s="14">
        <v>1</v>
      </c>
      <c r="CY34" s="13">
        <v>0</v>
      </c>
      <c r="CZ34" s="14">
        <v>1</v>
      </c>
      <c r="DA34" s="14">
        <v>1</v>
      </c>
      <c r="DB34" s="14">
        <v>1</v>
      </c>
      <c r="DC34" s="144" t="s">
        <v>57</v>
      </c>
      <c r="DD34" s="185" t="s">
        <v>57</v>
      </c>
      <c r="DE34" s="144" t="s">
        <v>57</v>
      </c>
      <c r="DF34" s="14">
        <v>1</v>
      </c>
      <c r="DG34" s="144" t="s">
        <v>57</v>
      </c>
      <c r="DH34" s="14">
        <v>1</v>
      </c>
      <c r="DI34" s="144" t="s">
        <v>57</v>
      </c>
      <c r="DJ34" s="14">
        <v>1</v>
      </c>
      <c r="DK34" s="14">
        <v>1</v>
      </c>
      <c r="DL34" s="14">
        <v>1</v>
      </c>
      <c r="DM34" s="14">
        <v>1</v>
      </c>
      <c r="DN34" s="144" t="s">
        <v>57</v>
      </c>
      <c r="DO34" s="144" t="s">
        <v>57</v>
      </c>
      <c r="DP34" s="14">
        <v>1</v>
      </c>
      <c r="DQ34" s="14">
        <v>1</v>
      </c>
      <c r="DR34" s="14">
        <v>1</v>
      </c>
      <c r="DS34" s="14">
        <v>1</v>
      </c>
      <c r="DT34" s="14">
        <v>1</v>
      </c>
      <c r="DU34" s="14">
        <v>1</v>
      </c>
      <c r="DV34" s="14">
        <v>1</v>
      </c>
      <c r="DW34" s="14">
        <v>1</v>
      </c>
      <c r="DX34" s="14">
        <v>1</v>
      </c>
      <c r="DY34" s="14">
        <v>1</v>
      </c>
      <c r="DZ34" s="14">
        <v>1</v>
      </c>
      <c r="EA34" s="13">
        <v>0</v>
      </c>
      <c r="EB34" s="144" t="s">
        <v>57</v>
      </c>
      <c r="EC34" s="14">
        <v>1</v>
      </c>
      <c r="ED34" s="144" t="s">
        <v>57</v>
      </c>
      <c r="EE34" s="144" t="s">
        <v>57</v>
      </c>
      <c r="EF34" s="14">
        <v>1</v>
      </c>
      <c r="EG34" s="14">
        <v>1</v>
      </c>
      <c r="EH34" s="14">
        <v>1</v>
      </c>
      <c r="EI34" s="185" t="s">
        <v>57</v>
      </c>
      <c r="EJ34" s="185" t="s">
        <v>57</v>
      </c>
      <c r="EK34" s="185" t="s">
        <v>57</v>
      </c>
      <c r="EL34" s="185" t="s">
        <v>57</v>
      </c>
      <c r="EM34" s="185" t="s">
        <v>57</v>
      </c>
      <c r="EN34" s="14">
        <v>1</v>
      </c>
      <c r="EO34" s="9">
        <v>0</v>
      </c>
      <c r="EP34" s="14">
        <v>1</v>
      </c>
      <c r="EQ34" s="13">
        <v>0</v>
      </c>
      <c r="ER34" s="14">
        <v>1</v>
      </c>
      <c r="ES34" s="14">
        <v>1</v>
      </c>
      <c r="ET34" s="14">
        <v>1</v>
      </c>
      <c r="EU34" s="14">
        <v>1</v>
      </c>
      <c r="EV34" s="185" t="s">
        <v>57</v>
      </c>
      <c r="EW34" s="185" t="s">
        <v>57</v>
      </c>
      <c r="EX34" s="185" t="s">
        <v>57</v>
      </c>
      <c r="EY34" s="185" t="s">
        <v>57</v>
      </c>
      <c r="EZ34" s="185" t="s">
        <v>57</v>
      </c>
      <c r="FA34" s="185" t="s">
        <v>57</v>
      </c>
      <c r="FB34" s="185" t="s">
        <v>57</v>
      </c>
      <c r="FC34" s="101">
        <f t="shared" si="0"/>
        <v>90</v>
      </c>
      <c r="FD34" s="140">
        <f t="shared" si="2"/>
        <v>0.9</v>
      </c>
      <c r="FE34" s="101">
        <f t="shared" si="1"/>
        <v>11</v>
      </c>
      <c r="FF34" s="141"/>
      <c r="FG34" s="5">
        <v>1</v>
      </c>
      <c r="FH34" s="125">
        <v>2145877.5894156001</v>
      </c>
      <c r="FI34" s="124">
        <v>10081164730</v>
      </c>
      <c r="FJ34" s="124">
        <v>210577491</v>
      </c>
      <c r="FK34" s="124">
        <v>2764.7880431834042</v>
      </c>
      <c r="FL34" s="124">
        <v>5375257179</v>
      </c>
      <c r="FM34" s="124">
        <v>30983765247</v>
      </c>
      <c r="FN34" s="134"/>
      <c r="FO34" s="134"/>
    </row>
    <row r="35" spans="1:171" s="133" customFormat="1">
      <c r="A35" s="135" t="s">
        <v>188</v>
      </c>
      <c r="B35" s="129" t="s">
        <v>33</v>
      </c>
      <c r="C35" s="14">
        <v>1</v>
      </c>
      <c r="D35" s="14">
        <v>1</v>
      </c>
      <c r="E35" s="128">
        <v>27552097693</v>
      </c>
      <c r="F35" s="128">
        <v>27552097693</v>
      </c>
      <c r="G35" s="97">
        <f t="shared" si="5"/>
        <v>0</v>
      </c>
      <c r="H35" s="138">
        <v>1</v>
      </c>
      <c r="I35" s="138">
        <v>1</v>
      </c>
      <c r="J35" s="14">
        <v>1</v>
      </c>
      <c r="K35" s="138">
        <v>1</v>
      </c>
      <c r="L35" s="138">
        <v>1</v>
      </c>
      <c r="M35" s="138">
        <v>1</v>
      </c>
      <c r="N35" s="138">
        <v>1</v>
      </c>
      <c r="O35" s="144" t="s">
        <v>57</v>
      </c>
      <c r="P35" s="138">
        <v>1</v>
      </c>
      <c r="Q35" s="138">
        <v>1</v>
      </c>
      <c r="R35" s="138">
        <v>1</v>
      </c>
      <c r="S35" s="138">
        <v>1</v>
      </c>
      <c r="T35" s="138">
        <v>1</v>
      </c>
      <c r="U35" s="189" t="s">
        <v>57</v>
      </c>
      <c r="V35" s="189" t="s">
        <v>57</v>
      </c>
      <c r="W35" s="189" t="s">
        <v>57</v>
      </c>
      <c r="X35" s="189" t="s">
        <v>57</v>
      </c>
      <c r="Y35" s="189" t="s">
        <v>57</v>
      </c>
      <c r="Z35" s="189" t="s">
        <v>57</v>
      </c>
      <c r="AA35" s="189" t="s">
        <v>57</v>
      </c>
      <c r="AB35" s="189" t="s">
        <v>57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3">
        <v>0</v>
      </c>
      <c r="AI35" s="14">
        <v>1</v>
      </c>
      <c r="AJ35" s="14">
        <v>1</v>
      </c>
      <c r="AK35" s="14">
        <v>1</v>
      </c>
      <c r="AL35" s="14">
        <v>1</v>
      </c>
      <c r="AM35" s="13">
        <v>0</v>
      </c>
      <c r="AN35" s="14">
        <v>1</v>
      </c>
      <c r="AO35" s="14">
        <v>1</v>
      </c>
      <c r="AP35" s="13">
        <v>0</v>
      </c>
      <c r="AQ35" s="13">
        <v>0</v>
      </c>
      <c r="AR35" s="144" t="s">
        <v>57</v>
      </c>
      <c r="AS35" s="144" t="s">
        <v>57</v>
      </c>
      <c r="AT35" s="189" t="s">
        <v>57</v>
      </c>
      <c r="AU35" s="189" t="s">
        <v>57</v>
      </c>
      <c r="AV35" s="189" t="s">
        <v>57</v>
      </c>
      <c r="AW35" s="189" t="s">
        <v>57</v>
      </c>
      <c r="AX35" s="189" t="s">
        <v>57</v>
      </c>
      <c r="AY35" s="189" t="s">
        <v>57</v>
      </c>
      <c r="AZ35" s="189" t="s">
        <v>57</v>
      </c>
      <c r="BA35" s="189" t="s">
        <v>57</v>
      </c>
      <c r="BB35" s="189" t="s">
        <v>57</v>
      </c>
      <c r="BC35" s="189" t="s">
        <v>57</v>
      </c>
      <c r="BD35" s="189" t="s">
        <v>57</v>
      </c>
      <c r="BE35" s="189" t="s">
        <v>57</v>
      </c>
      <c r="BF35" s="13">
        <v>0</v>
      </c>
      <c r="BG35" s="14">
        <v>1</v>
      </c>
      <c r="BH35" s="13">
        <v>0</v>
      </c>
      <c r="BI35" s="13">
        <v>0</v>
      </c>
      <c r="BJ35" s="13">
        <v>0</v>
      </c>
      <c r="BK35" s="13">
        <v>0</v>
      </c>
      <c r="BL35" s="144" t="s">
        <v>57</v>
      </c>
      <c r="BM35" s="144" t="s">
        <v>57</v>
      </c>
      <c r="BN35" s="13">
        <v>0</v>
      </c>
      <c r="BO35" s="14">
        <v>1</v>
      </c>
      <c r="BP35" s="14">
        <v>1</v>
      </c>
      <c r="BQ35" s="14">
        <v>1</v>
      </c>
      <c r="BR35" s="14">
        <v>1</v>
      </c>
      <c r="BS35" s="14">
        <v>1</v>
      </c>
      <c r="BT35" s="13">
        <v>0</v>
      </c>
      <c r="BU35" s="14">
        <v>1</v>
      </c>
      <c r="BV35" s="14">
        <v>1</v>
      </c>
      <c r="BW35" s="14">
        <v>1</v>
      </c>
      <c r="BX35" s="14">
        <v>1</v>
      </c>
      <c r="BY35" s="14">
        <v>1</v>
      </c>
      <c r="BZ35" s="14">
        <v>1</v>
      </c>
      <c r="CA35" s="14">
        <v>1</v>
      </c>
      <c r="CB35" s="185" t="s">
        <v>57</v>
      </c>
      <c r="CC35" s="14">
        <v>1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44" t="s">
        <v>57</v>
      </c>
      <c r="CK35" s="13">
        <v>0</v>
      </c>
      <c r="CL35" s="13">
        <v>0</v>
      </c>
      <c r="CM35" s="13">
        <v>0</v>
      </c>
      <c r="CN35" s="13">
        <v>0</v>
      </c>
      <c r="CO35" s="144" t="s">
        <v>57</v>
      </c>
      <c r="CP35" s="144" t="s">
        <v>57</v>
      </c>
      <c r="CQ35" s="13">
        <v>0</v>
      </c>
      <c r="CR35" s="13">
        <v>0</v>
      </c>
      <c r="CS35" s="13">
        <v>0</v>
      </c>
      <c r="CT35" s="14">
        <v>1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4">
        <v>1</v>
      </c>
      <c r="DC35" s="144" t="s">
        <v>57</v>
      </c>
      <c r="DD35" s="185" t="s">
        <v>57</v>
      </c>
      <c r="DE35" s="144" t="s">
        <v>57</v>
      </c>
      <c r="DF35" s="14">
        <v>1</v>
      </c>
      <c r="DG35" s="144" t="s">
        <v>57</v>
      </c>
      <c r="DH35" s="14">
        <v>1</v>
      </c>
      <c r="DI35" s="144" t="s">
        <v>57</v>
      </c>
      <c r="DJ35" s="14">
        <v>1</v>
      </c>
      <c r="DK35" s="13">
        <v>0</v>
      </c>
      <c r="DL35" s="138">
        <v>1</v>
      </c>
      <c r="DM35" s="138">
        <v>1</v>
      </c>
      <c r="DN35" s="144" t="s">
        <v>57</v>
      </c>
      <c r="DO35" s="144" t="s">
        <v>57</v>
      </c>
      <c r="DP35" s="138">
        <v>1</v>
      </c>
      <c r="DQ35" s="138">
        <v>1</v>
      </c>
      <c r="DR35" s="138">
        <v>1</v>
      </c>
      <c r="DS35" s="13">
        <v>0</v>
      </c>
      <c r="DT35" s="13">
        <v>0</v>
      </c>
      <c r="DU35" s="13">
        <v>0</v>
      </c>
      <c r="DV35" s="14">
        <v>1</v>
      </c>
      <c r="DW35" s="14">
        <v>1</v>
      </c>
      <c r="DX35" s="14">
        <v>1</v>
      </c>
      <c r="DY35" s="13">
        <v>0</v>
      </c>
      <c r="DZ35" s="13">
        <v>0</v>
      </c>
      <c r="EA35" s="13">
        <v>0</v>
      </c>
      <c r="EB35" s="144" t="s">
        <v>57</v>
      </c>
      <c r="EC35" s="13">
        <v>0</v>
      </c>
      <c r="ED35" s="144" t="s">
        <v>57</v>
      </c>
      <c r="EE35" s="144" t="s">
        <v>57</v>
      </c>
      <c r="EF35" s="13">
        <v>0</v>
      </c>
      <c r="EG35" s="13">
        <v>0</v>
      </c>
      <c r="EH35" s="13">
        <v>0</v>
      </c>
      <c r="EI35" s="185" t="s">
        <v>57</v>
      </c>
      <c r="EJ35" s="185" t="s">
        <v>57</v>
      </c>
      <c r="EK35" s="185" t="s">
        <v>57</v>
      </c>
      <c r="EL35" s="185" t="s">
        <v>57</v>
      </c>
      <c r="EM35" s="185" t="s">
        <v>57</v>
      </c>
      <c r="EN35" s="9">
        <v>0</v>
      </c>
      <c r="EO35" s="9">
        <v>0</v>
      </c>
      <c r="EP35" s="14">
        <v>1</v>
      </c>
      <c r="EQ35" s="14">
        <v>1</v>
      </c>
      <c r="ER35" s="14">
        <v>1</v>
      </c>
      <c r="ES35" s="14">
        <v>1</v>
      </c>
      <c r="ET35" s="14">
        <v>1</v>
      </c>
      <c r="EU35" s="14">
        <v>1</v>
      </c>
      <c r="EV35" s="185" t="s">
        <v>57</v>
      </c>
      <c r="EW35" s="185" t="s">
        <v>57</v>
      </c>
      <c r="EX35" s="185" t="s">
        <v>57</v>
      </c>
      <c r="EY35" s="185" t="s">
        <v>57</v>
      </c>
      <c r="EZ35" s="185" t="s">
        <v>57</v>
      </c>
      <c r="FA35" s="185" t="s">
        <v>57</v>
      </c>
      <c r="FB35" s="185" t="s">
        <v>57</v>
      </c>
      <c r="FC35" s="101">
        <f t="shared" si="0"/>
        <v>56</v>
      </c>
      <c r="FD35" s="140">
        <f t="shared" si="2"/>
        <v>0.56000000000000005</v>
      </c>
      <c r="FE35" s="101">
        <f t="shared" si="1"/>
        <v>28</v>
      </c>
      <c r="FF35" s="141"/>
      <c r="FG35" s="6">
        <v>0</v>
      </c>
      <c r="FH35" s="125">
        <v>1588417.58284888</v>
      </c>
      <c r="FI35" s="124">
        <v>10078326291</v>
      </c>
      <c r="FJ35" s="124">
        <v>2402495312</v>
      </c>
      <c r="FK35" s="124">
        <v>8915.040306864792</v>
      </c>
      <c r="FL35" s="124">
        <v>890919415</v>
      </c>
      <c r="FM35" s="124">
        <v>23243975668</v>
      </c>
      <c r="FN35" s="134"/>
      <c r="FO35" s="134"/>
    </row>
    <row r="36" spans="1:171">
      <c r="A36" s="74"/>
      <c r="B36" s="31"/>
      <c r="C36" s="31"/>
      <c r="D36" s="31"/>
      <c r="E36" s="75"/>
      <c r="F36" s="75"/>
      <c r="G36" s="76"/>
      <c r="H36" s="31"/>
      <c r="I36" s="31"/>
      <c r="J36" s="31"/>
      <c r="K36" s="31"/>
      <c r="L36" s="31"/>
      <c r="M36" s="122"/>
      <c r="N36" s="12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22"/>
      <c r="BG36" s="122"/>
      <c r="BH36" s="122"/>
      <c r="BI36" s="122"/>
      <c r="BJ36" s="122"/>
      <c r="BK36" s="122"/>
      <c r="BL36" s="31"/>
      <c r="BM36" s="31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122"/>
      <c r="CW36" s="122"/>
      <c r="CX36" s="122"/>
      <c r="CY36" s="122"/>
      <c r="CZ36" s="122"/>
      <c r="DA36" s="122"/>
      <c r="DB36" s="122"/>
      <c r="DC36" s="31"/>
      <c r="DD36" s="122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31"/>
      <c r="EC36" s="122"/>
      <c r="ED36" s="122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G36" s="31"/>
      <c r="FH36" s="31"/>
      <c r="FI36" s="73"/>
      <c r="FJ36" s="73"/>
      <c r="FK36" s="73"/>
      <c r="FL36" s="31"/>
      <c r="FM36" s="31"/>
      <c r="FN36" s="31"/>
    </row>
    <row r="37" spans="1:171">
      <c r="A37" s="74"/>
      <c r="B37" s="31"/>
      <c r="C37" s="31"/>
      <c r="D37" s="31"/>
      <c r="E37" s="75"/>
      <c r="F37" s="75"/>
      <c r="G37" s="7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122"/>
      <c r="ED37" s="122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G37" s="31"/>
      <c r="FH37" s="31"/>
      <c r="FI37" s="73"/>
      <c r="FJ37" s="73"/>
      <c r="FK37" s="73"/>
      <c r="FL37" s="31"/>
      <c r="FM37" s="31"/>
      <c r="FN37" s="31"/>
    </row>
    <row r="38" spans="1:171" ht="15.75" customHeight="1">
      <c r="A38" s="74"/>
      <c r="B38" s="31"/>
      <c r="C38" s="31"/>
      <c r="D38" s="31"/>
      <c r="E38" s="75"/>
      <c r="F38" s="75"/>
      <c r="G38" s="7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122"/>
      <c r="ED38" s="122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G38" s="31"/>
      <c r="FH38" s="31"/>
      <c r="FI38" s="73"/>
      <c r="FJ38" s="73"/>
      <c r="FK38" s="73"/>
      <c r="FL38" s="31"/>
      <c r="FM38" s="31"/>
      <c r="FN38" s="31"/>
    </row>
    <row r="39" spans="1:171">
      <c r="A39" s="74"/>
      <c r="B39" s="31"/>
      <c r="C39" s="31"/>
      <c r="D39" s="31"/>
      <c r="E39" s="75"/>
      <c r="F39" s="75"/>
      <c r="G39" s="7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G39" s="31"/>
      <c r="FH39" s="31"/>
      <c r="FI39" s="73"/>
      <c r="FJ39" s="73"/>
      <c r="FK39" s="73"/>
      <c r="FL39" s="31"/>
      <c r="FM39" s="31"/>
      <c r="FN39" s="31"/>
    </row>
    <row r="40" spans="1:171">
      <c r="A40" s="74"/>
      <c r="B40" s="31"/>
      <c r="C40" s="31"/>
      <c r="D40" s="31"/>
      <c r="E40" s="75"/>
      <c r="F40" s="75"/>
      <c r="G40" s="7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G40" s="31"/>
      <c r="FH40" s="31"/>
      <c r="FI40" s="73"/>
      <c r="FJ40" s="73"/>
      <c r="FK40" s="73"/>
      <c r="FL40" s="31"/>
      <c r="FM40" s="31"/>
      <c r="FN40" s="31"/>
    </row>
    <row r="41" spans="1:171">
      <c r="A41" s="74"/>
      <c r="B41" s="31"/>
      <c r="C41" s="31"/>
      <c r="D41" s="31"/>
      <c r="E41" s="75"/>
      <c r="F41" s="75"/>
      <c r="G41" s="7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G41" s="31"/>
      <c r="FH41" s="31"/>
      <c r="FI41" s="73"/>
      <c r="FJ41" s="73"/>
      <c r="FK41" s="73"/>
      <c r="FL41" s="31"/>
      <c r="FM41" s="31"/>
      <c r="FN41" s="31"/>
    </row>
    <row r="42" spans="1:171">
      <c r="A42" s="74"/>
      <c r="B42" s="31"/>
      <c r="C42" s="31"/>
      <c r="D42" s="31"/>
      <c r="E42" s="75"/>
      <c r="F42" s="75"/>
      <c r="G42" s="7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G42" s="31"/>
      <c r="FH42" s="31"/>
      <c r="FI42" s="31"/>
      <c r="FJ42" s="31"/>
      <c r="FK42" s="31"/>
      <c r="FL42" s="31"/>
      <c r="FM42" s="31"/>
      <c r="FN42" s="31"/>
    </row>
  </sheetData>
  <mergeCells count="14">
    <mergeCell ref="FG1:FM1"/>
    <mergeCell ref="CC1:CD1"/>
    <mergeCell ref="CE1:CP1"/>
    <mergeCell ref="DE1:DI1"/>
    <mergeCell ref="FC1:FE1"/>
    <mergeCell ref="EN1:FB1"/>
    <mergeCell ref="CQ1:DD1"/>
    <mergeCell ref="DJ1:EM1"/>
    <mergeCell ref="BO1:CB1"/>
    <mergeCell ref="H1:AF1"/>
    <mergeCell ref="A1:A3"/>
    <mergeCell ref="B1:B3"/>
    <mergeCell ref="BF1:BN1"/>
    <mergeCell ref="AG1:BE1"/>
  </mergeCells>
  <conditionalFormatting sqref="EV14:FB14 EV32:FB32">
    <cfRule type="colorScale" priority="38">
      <colorScale>
        <cfvo type="num" val="0"/>
        <cfvo type="num" val="1"/>
        <color rgb="FFFFFF00"/>
        <color rgb="FF00B050"/>
      </colorScale>
    </cfRule>
  </conditionalFormatting>
  <conditionalFormatting sqref="EV18:FB18">
    <cfRule type="colorScale" priority="37">
      <colorScale>
        <cfvo type="num" val="0"/>
        <cfvo type="num" val="1"/>
        <color rgb="FFFFFF00"/>
        <color rgb="FF00B050"/>
      </colorScale>
    </cfRule>
  </conditionalFormatting>
  <conditionalFormatting sqref="CB14 CB32">
    <cfRule type="colorScale" priority="36">
      <colorScale>
        <cfvo type="num" val="0"/>
        <cfvo type="num" val="1"/>
        <color rgb="FFFFFF00"/>
        <color rgb="FF00B050"/>
      </colorScale>
    </cfRule>
  </conditionalFormatting>
  <conditionalFormatting sqref="CB18">
    <cfRule type="colorScale" priority="35">
      <colorScale>
        <cfvo type="num" val="0"/>
        <cfvo type="num" val="1"/>
        <color rgb="FFFFFF00"/>
        <color rgb="FF00B050"/>
      </colorScale>
    </cfRule>
  </conditionalFormatting>
  <conditionalFormatting sqref="DD14 DD32">
    <cfRule type="colorScale" priority="34">
      <colorScale>
        <cfvo type="num" val="0"/>
        <cfvo type="num" val="1"/>
        <color rgb="FFFFFF00"/>
        <color rgb="FF00B050"/>
      </colorScale>
    </cfRule>
  </conditionalFormatting>
  <conditionalFormatting sqref="DD18">
    <cfRule type="colorScale" priority="33">
      <colorScale>
        <cfvo type="num" val="0"/>
        <cfvo type="num" val="1"/>
        <color rgb="FFFFFF00"/>
        <color rgb="FF00B050"/>
      </colorScale>
    </cfRule>
  </conditionalFormatting>
  <conditionalFormatting sqref="U18">
    <cfRule type="cellIs" dxfId="19" priority="20" operator="equal">
      <formula>"Ley de Ing."</formula>
    </cfRule>
  </conditionalFormatting>
  <conditionalFormatting sqref="V18">
    <cfRule type="cellIs" dxfId="18" priority="19" operator="equal">
      <formula>"Ley de Ing."</formula>
    </cfRule>
  </conditionalFormatting>
  <conditionalFormatting sqref="W18">
    <cfRule type="cellIs" dxfId="17" priority="18" operator="equal">
      <formula>"Ley de Ing."</formula>
    </cfRule>
  </conditionalFormatting>
  <conditionalFormatting sqref="X18">
    <cfRule type="cellIs" dxfId="16" priority="17" operator="equal">
      <formula>"Ley de Ing."</formula>
    </cfRule>
  </conditionalFormatting>
  <conditionalFormatting sqref="Y18">
    <cfRule type="cellIs" dxfId="15" priority="16" operator="equal">
      <formula>"Ley de Ing."</formula>
    </cfRule>
  </conditionalFormatting>
  <conditionalFormatting sqref="Z18">
    <cfRule type="cellIs" dxfId="14" priority="15" operator="equal">
      <formula>"Ley de Ing."</formula>
    </cfRule>
  </conditionalFormatting>
  <conditionalFormatting sqref="AA18">
    <cfRule type="cellIs" dxfId="13" priority="14" operator="equal">
      <formula>"Ley de Ing."</formula>
    </cfRule>
  </conditionalFormatting>
  <conditionalFormatting sqref="AB18">
    <cfRule type="cellIs" dxfId="12" priority="13" operator="equal">
      <formula>"Ley de Ing."</formula>
    </cfRule>
  </conditionalFormatting>
  <conditionalFormatting sqref="AT18">
    <cfRule type="cellIs" dxfId="11" priority="12" operator="equal">
      <formula>"Ley de Ing."</formula>
    </cfRule>
  </conditionalFormatting>
  <conditionalFormatting sqref="AU18">
    <cfRule type="cellIs" dxfId="10" priority="11" operator="equal">
      <formula>"Ley de Ing."</formula>
    </cfRule>
  </conditionalFormatting>
  <conditionalFormatting sqref="AV18">
    <cfRule type="cellIs" dxfId="9" priority="10" operator="equal">
      <formula>"Ley de Ing."</formula>
    </cfRule>
  </conditionalFormatting>
  <conditionalFormatting sqref="AW18">
    <cfRule type="cellIs" dxfId="8" priority="9" operator="equal">
      <formula>"Ley de Ing."</formula>
    </cfRule>
  </conditionalFormatting>
  <conditionalFormatting sqref="AX18">
    <cfRule type="cellIs" dxfId="7" priority="8" operator="equal">
      <formula>"Ley de Ing."</formula>
    </cfRule>
  </conditionalFormatting>
  <conditionalFormatting sqref="AY18">
    <cfRule type="cellIs" dxfId="6" priority="7" operator="equal">
      <formula>"Ley de Ing."</formula>
    </cfRule>
  </conditionalFormatting>
  <conditionalFormatting sqref="AZ18">
    <cfRule type="cellIs" dxfId="5" priority="6" operator="equal">
      <formula>"Ley de Ing."</formula>
    </cfRule>
  </conditionalFormatting>
  <conditionalFormatting sqref="BA18">
    <cfRule type="cellIs" dxfId="4" priority="5" operator="equal">
      <formula>"Ley de Ing."</formula>
    </cfRule>
  </conditionalFormatting>
  <conditionalFormatting sqref="BB18">
    <cfRule type="cellIs" dxfId="3" priority="4" operator="equal">
      <formula>"Ley de Ing."</formula>
    </cfRule>
  </conditionalFormatting>
  <conditionalFormatting sqref="BC18">
    <cfRule type="cellIs" dxfId="2" priority="3" operator="equal">
      <formula>"Ley de Ing."</formula>
    </cfRule>
  </conditionalFormatting>
  <conditionalFormatting sqref="BD18">
    <cfRule type="cellIs" dxfId="1" priority="2" operator="equal">
      <formula>"Ley de Ing."</formula>
    </cfRule>
  </conditionalFormatting>
  <conditionalFormatting sqref="BE18">
    <cfRule type="cellIs" dxfId="0" priority="1" operator="equal">
      <formula>"Ley de Ing."</formula>
    </cfRule>
  </conditionalFormatting>
  <pageMargins left="0.7" right="0.7" top="0.75" bottom="0.75" header="0.3" footer="0.3"/>
  <ignoredErrors>
    <ignoredError sqref="FD12" formula="1"/>
    <ignoredError sqref="A4:A35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IMCO</cp:lastModifiedBy>
  <dcterms:created xsi:type="dcterms:W3CDTF">2014-09-23T19:11:25Z</dcterms:created>
  <dcterms:modified xsi:type="dcterms:W3CDTF">2019-10-22T15:59:10Z</dcterms:modified>
</cp:coreProperties>
</file>