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CO\Desktop\"/>
    </mc:Choice>
  </mc:AlternateContent>
  <xr:revisionPtr revIDLastSave="0" documentId="13_ncr:1_{BAD665E2-FB38-4392-9369-4774F6C93B7A}" xr6:coauthVersionLast="45" xr6:coauthVersionMax="45" xr10:uidLastSave="{00000000-0000-0000-0000-000000000000}"/>
  <bookViews>
    <workbookView xWindow="-98" yWindow="-98" windowWidth="19396" windowHeight="10395" xr2:uid="{BC1BE4A0-6D77-4C5B-8059-32A3FDFB330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C35" i="1"/>
  <c r="B35" i="1"/>
  <c r="D3" i="1" l="1"/>
  <c r="G21" i="1"/>
  <c r="G10" i="1"/>
  <c r="G17" i="1"/>
  <c r="G30" i="1"/>
  <c r="G4" i="1"/>
  <c r="G25" i="1"/>
  <c r="G28" i="1"/>
  <c r="G5" i="1"/>
  <c r="G13" i="1"/>
  <c r="G9" i="1"/>
  <c r="G29" i="1"/>
  <c r="G20" i="1"/>
  <c r="G32" i="1"/>
  <c r="G22" i="1"/>
  <c r="G34" i="1"/>
  <c r="G33" i="1"/>
  <c r="G27" i="1"/>
  <c r="G12" i="1"/>
  <c r="G15" i="1"/>
  <c r="G3" i="1"/>
  <c r="G23" i="1"/>
  <c r="G18" i="1"/>
  <c r="G14" i="1"/>
  <c r="G24" i="1"/>
  <c r="G7" i="1"/>
  <c r="G16" i="1"/>
  <c r="G6" i="1"/>
  <c r="G11" i="1"/>
  <c r="G26" i="1"/>
  <c r="G8" i="1"/>
  <c r="G31" i="1"/>
  <c r="G19" i="1"/>
  <c r="C36" i="1" l="1"/>
  <c r="E34" i="1"/>
  <c r="D34" i="1"/>
  <c r="D33" i="1"/>
  <c r="E33" i="1"/>
  <c r="E31" i="1" l="1"/>
  <c r="E8" i="1"/>
  <c r="E26" i="1"/>
  <c r="E11" i="1"/>
  <c r="E6" i="1"/>
  <c r="E16" i="1"/>
  <c r="E7" i="1"/>
  <c r="E24" i="1"/>
  <c r="E14" i="1"/>
  <c r="E18" i="1"/>
  <c r="E23" i="1"/>
  <c r="E3" i="1"/>
  <c r="E15" i="1"/>
  <c r="E12" i="1"/>
  <c r="E27" i="1"/>
  <c r="E9" i="1"/>
  <c r="E22" i="1"/>
  <c r="E32" i="1"/>
  <c r="E20" i="1"/>
  <c r="E29" i="1"/>
  <c r="E13" i="1"/>
  <c r="E5" i="1"/>
  <c r="E28" i="1"/>
  <c r="E25" i="1"/>
  <c r="E4" i="1"/>
  <c r="E30" i="1"/>
  <c r="E17" i="1"/>
  <c r="E10" i="1"/>
  <c r="E21" i="1"/>
  <c r="E19" i="1"/>
  <c r="D9" i="1"/>
  <c r="D22" i="1"/>
  <c r="D32" i="1"/>
  <c r="D20" i="1"/>
  <c r="D29" i="1"/>
  <c r="D13" i="1"/>
  <c r="D5" i="1"/>
  <c r="D28" i="1"/>
  <c r="D25" i="1"/>
  <c r="D4" i="1"/>
  <c r="D30" i="1"/>
  <c r="D17" i="1"/>
  <c r="D10" i="1"/>
  <c r="D8" i="1"/>
  <c r="D26" i="1"/>
  <c r="D11" i="1"/>
  <c r="D6" i="1"/>
  <c r="D16" i="1"/>
  <c r="D7" i="1"/>
  <c r="D24" i="1"/>
  <c r="D14" i="1"/>
  <c r="D18" i="1"/>
  <c r="D23" i="1"/>
  <c r="D15" i="1"/>
  <c r="D12" i="1"/>
  <c r="D27" i="1"/>
  <c r="D31" i="1"/>
  <c r="D21" i="1"/>
  <c r="D19" i="1"/>
</calcChain>
</file>

<file path=xl/sharedStrings.xml><?xml version="1.0" encoding="utf-8"?>
<sst xmlns="http://schemas.openxmlformats.org/spreadsheetml/2006/main" count="40" uniqueCount="39">
  <si>
    <t>Congreso</t>
  </si>
  <si>
    <t>CONGRESO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</si>
  <si>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</si>
  <si>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</si>
  <si>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</si>
  <si>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</si>
  <si>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</si>
  <si>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</si>
  <si>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</si>
  <si>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</si>
  <si>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</si>
  <si>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</si>
  <si>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</si>
  <si>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</si>
  <si>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</si>
  <si>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</si>
  <si>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Estado de México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</si>
  <si>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</si>
  <si>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</si>
  <si>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</si>
  <si>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</si>
  <si>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</si>
  <si>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</si>
  <si>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</si>
  <si>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</si>
  <si>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</si>
  <si>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</si>
  <si>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</si>
  <si>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</si>
  <si>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</si>
  <si>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</si>
  <si>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</si>
  <si>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Diferencia</t>
  </si>
  <si>
    <t>Variación</t>
  </si>
  <si>
    <t>Morelos</t>
  </si>
  <si>
    <t>Michoacán</t>
  </si>
  <si>
    <t>Número diputados</t>
  </si>
  <si>
    <t>Costo por diputado 2020</t>
  </si>
  <si>
    <t>Costo por diputado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</si>
</sst>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mbria"/>
      <family val="1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3" fillId="0" borderId="0" xfId="2" applyFont="1" applyFill="1" applyBorder="1"/>
    <xf numFmtId="9" fontId="0" fillId="0" borderId="1" xfId="1" applyFont="1" applyBorder="1" applyAlignment="1">
      <alignment horizontal="center"/>
    </xf>
    <xf numFmtId="3" fontId="0" fillId="0" borderId="0" xfId="0" applyNumberFormat="1"/>
    <xf numFmtId="0" fontId="3" fillId="0" borderId="1" xfId="2" applyFont="1" applyBorder="1"/>
    <xf numFmtId="3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</cellXfs>
  <cellStyles count="3">
    <cellStyle name="Normal" xfId="0" builtinId="0"/>
    <cellStyle name="Normal 2" xfId="2" xr:uid="{D0968011-9630-4C3E-BA2A-0E92B9776385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04D88-2D0B-439A-A8E0-6C685364C929}">
  <dimension ref="A1:H36"/>
  <sheetViews>
    <sheetView tabSelected="1" workbookViewId="0">
      <selection activeCell="K5" sqref="K5"/>
    </sheetView>
  </sheetViews>
  <sheetFormatPr baseColWidth="10" defaultRowHeight="14.25" x14ac:dyDescent="0.45"/>
  <cols>
    <col min="1" max="4" width="16.796875" customWidth="1"/>
    <col min="5" max="5" width="13.1328125" bestFit="1" customWidth="1"/>
  </cols>
  <sheetData>
    <row r="1" spans="1:8" ht="20" customHeight="1" x14ac:dyDescent="0.45">
      <c r="A1" s="9" t="s">
        <v>0</v>
      </c>
      <c r="B1" s="1" t="s">
        <v>1</v>
      </c>
      <c r="C1" s="1" t="s">
        <v>1</v>
      </c>
      <c r="D1" s="9" t="s">
        <v>32</v>
      </c>
      <c r="E1" s="9" t="s">
        <v>33</v>
      </c>
      <c r="F1" s="8" t="s">
        <v>36</v>
      </c>
      <c r="G1" s="8" t="s">
        <v>37</v>
      </c>
      <c r="H1" s="8" t="s">
        <v>38</v>
      </c>
    </row>
    <row r="2" spans="1:8" ht="20" customHeight="1" x14ac:dyDescent="0.45">
      <c r="A2" s="9"/>
      <c r="B2" s="1">
        <v>2020</v>
      </c>
      <c r="C2" s="1">
        <v>2019</v>
      </c>
      <c r="D2" s="9"/>
      <c r="E2" s="9"/>
      <c r="F2" s="8"/>
      <c r="G2" s="8"/>
      <c r="H2" s="8"/>
    </row>
    <row r="3" spans="1:8" x14ac:dyDescent="0.45">
      <c r="A3" s="5" t="s">
        <v>20</v>
      </c>
      <c r="B3" s="6">
        <v>224265646</v>
      </c>
      <c r="C3" s="6">
        <v>149844698</v>
      </c>
      <c r="D3" s="6">
        <f>(B3-C3)</f>
        <v>74420948</v>
      </c>
      <c r="E3" s="3">
        <f>(B3-C3)/C3</f>
        <v>0.49665386225410524</v>
      </c>
      <c r="F3" s="7">
        <v>41</v>
      </c>
      <c r="G3" s="6">
        <f>(B3/F3)</f>
        <v>5469893.8048780486</v>
      </c>
      <c r="H3" s="6">
        <f>(C3/F3)</f>
        <v>3654748.7317073173</v>
      </c>
    </row>
    <row r="4" spans="1:8" x14ac:dyDescent="0.45">
      <c r="A4" s="5" t="s">
        <v>7</v>
      </c>
      <c r="B4" s="6">
        <v>565273940</v>
      </c>
      <c r="C4" s="6">
        <v>432874863</v>
      </c>
      <c r="D4" s="6">
        <f>(B4-C4)</f>
        <v>132399077</v>
      </c>
      <c r="E4" s="3">
        <f>(B4-C4)/C4</f>
        <v>0.30585993393661209</v>
      </c>
      <c r="F4" s="7">
        <v>33</v>
      </c>
      <c r="G4" s="6">
        <f>(B4/F4)</f>
        <v>17129513.333333332</v>
      </c>
      <c r="H4" s="6">
        <f>(C4/F4)</f>
        <v>13117420.090909092</v>
      </c>
    </row>
    <row r="5" spans="1:8" x14ac:dyDescent="0.45">
      <c r="A5" s="5" t="s">
        <v>10</v>
      </c>
      <c r="B5" s="6">
        <v>115000000</v>
      </c>
      <c r="C5" s="6">
        <v>95000000</v>
      </c>
      <c r="D5" s="6">
        <f>(B5-C5)</f>
        <v>20000000</v>
      </c>
      <c r="E5" s="3">
        <f>(B5-C5)/C5</f>
        <v>0.21052631578947367</v>
      </c>
      <c r="F5" s="7">
        <v>25</v>
      </c>
      <c r="G5" s="6">
        <f>(B5/F5)</f>
        <v>4600000</v>
      </c>
      <c r="H5" s="6">
        <f>(C5/F5)</f>
        <v>3800000</v>
      </c>
    </row>
    <row r="6" spans="1:8" x14ac:dyDescent="0.45">
      <c r="A6" s="5" t="s">
        <v>27</v>
      </c>
      <c r="B6" s="6">
        <v>182411254.06</v>
      </c>
      <c r="C6" s="6">
        <v>156681822.46000001</v>
      </c>
      <c r="D6" s="6">
        <f>(B6-C6)</f>
        <v>25729431.599999994</v>
      </c>
      <c r="E6" s="3">
        <f>(B6-C6)/C6</f>
        <v>0.16421452850134274</v>
      </c>
      <c r="F6" s="7">
        <v>36</v>
      </c>
      <c r="G6" s="6">
        <f>(B6/F6)</f>
        <v>5066979.2794444449</v>
      </c>
      <c r="H6" s="6">
        <f>(C6/F6)</f>
        <v>4352272.8461111113</v>
      </c>
    </row>
    <row r="7" spans="1:8" x14ac:dyDescent="0.45">
      <c r="A7" s="5" t="s">
        <v>25</v>
      </c>
      <c r="B7" s="6">
        <v>721830900</v>
      </c>
      <c r="C7" s="6">
        <v>651632580.32000005</v>
      </c>
      <c r="D7" s="6">
        <f>(B7-C7)</f>
        <v>70198319.679999948</v>
      </c>
      <c r="E7" s="3">
        <f>(B7-C7)/C7</f>
        <v>0.10772684147488044</v>
      </c>
      <c r="F7" s="7">
        <v>33</v>
      </c>
      <c r="G7" s="6">
        <f>(B7/F7)</f>
        <v>21873663.636363637</v>
      </c>
      <c r="H7" s="6">
        <f>(C7/F7)</f>
        <v>19746441.827878788</v>
      </c>
    </row>
    <row r="8" spans="1:8" x14ac:dyDescent="0.45">
      <c r="A8" s="5" t="s">
        <v>30</v>
      </c>
      <c r="B8" s="6">
        <v>150137680</v>
      </c>
      <c r="C8" s="6">
        <v>137009613</v>
      </c>
      <c r="D8" s="6">
        <f>(B8-C8)</f>
        <v>13128067</v>
      </c>
      <c r="E8" s="3">
        <f>(B8-C8)/C8</f>
        <v>9.5818583182188832E-2</v>
      </c>
      <c r="F8" s="7">
        <v>25</v>
      </c>
      <c r="G8" s="6">
        <f>(B8/F8)</f>
        <v>6005507.2000000002</v>
      </c>
      <c r="H8" s="6">
        <f>(C8/F8)</f>
        <v>5480384.5199999996</v>
      </c>
    </row>
    <row r="9" spans="1:8" x14ac:dyDescent="0.45">
      <c r="A9" s="5" t="s">
        <v>16</v>
      </c>
      <c r="B9" s="6">
        <v>1400852077</v>
      </c>
      <c r="C9" s="6">
        <v>1281028543</v>
      </c>
      <c r="D9" s="6">
        <f>(B9-C9)</f>
        <v>119823534</v>
      </c>
      <c r="E9" s="3">
        <f>(B9-C9)/C9</f>
        <v>9.3536974374816881E-2</v>
      </c>
      <c r="F9" s="7">
        <v>75</v>
      </c>
      <c r="G9" s="6">
        <f>(B9/F9)</f>
        <v>18678027.693333331</v>
      </c>
      <c r="H9" s="6">
        <f>(C9/F9)</f>
        <v>17080380.573333334</v>
      </c>
    </row>
    <row r="10" spans="1:8" x14ac:dyDescent="0.45">
      <c r="A10" s="5" t="s">
        <v>4</v>
      </c>
      <c r="B10" s="6">
        <v>234000000</v>
      </c>
      <c r="C10" s="6">
        <v>214000000</v>
      </c>
      <c r="D10" s="6">
        <f>(B10-C10)</f>
        <v>20000000</v>
      </c>
      <c r="E10" s="3">
        <f>(B10-C10)/C10</f>
        <v>9.3457943925233641E-2</v>
      </c>
      <c r="F10" s="7">
        <v>21</v>
      </c>
      <c r="G10" s="6">
        <f>(B10/F10)</f>
        <v>11142857.142857144</v>
      </c>
      <c r="H10" s="6">
        <f>(C10/F10)</f>
        <v>10190476.19047619</v>
      </c>
    </row>
    <row r="11" spans="1:8" x14ac:dyDescent="0.45">
      <c r="A11" s="5" t="s">
        <v>28</v>
      </c>
      <c r="B11" s="6">
        <v>252716985</v>
      </c>
      <c r="C11" s="6">
        <v>235144800</v>
      </c>
      <c r="D11" s="6">
        <f>(B11-C11)</f>
        <v>17572185</v>
      </c>
      <c r="E11" s="3">
        <f>(B11-C11)/C11</f>
        <v>7.4729209406289229E-2</v>
      </c>
      <c r="F11" s="7">
        <v>25</v>
      </c>
      <c r="G11" s="6">
        <f>(B11/F11)</f>
        <v>10108679.4</v>
      </c>
      <c r="H11" s="6">
        <f>(C11/F11)</f>
        <v>9405792</v>
      </c>
    </row>
    <row r="12" spans="1:8" x14ac:dyDescent="0.45">
      <c r="A12" s="5" t="s">
        <v>18</v>
      </c>
      <c r="B12" s="6">
        <v>370000000</v>
      </c>
      <c r="C12" s="6">
        <v>350000000</v>
      </c>
      <c r="D12" s="6">
        <f>(B12-C12)</f>
        <v>20000000</v>
      </c>
      <c r="E12" s="3">
        <f>(B12-C12)/C12</f>
        <v>5.7142857142857141E-2</v>
      </c>
      <c r="F12" s="7">
        <v>42</v>
      </c>
      <c r="G12" s="6">
        <f>(B12/F12)</f>
        <v>8809523.8095238097</v>
      </c>
      <c r="H12" s="6">
        <f>(C12/F12)</f>
        <v>8333333.333333333</v>
      </c>
    </row>
    <row r="13" spans="1:8" x14ac:dyDescent="0.45">
      <c r="A13" s="5" t="s">
        <v>11</v>
      </c>
      <c r="B13" s="6">
        <v>220875623</v>
      </c>
      <c r="C13" s="6">
        <v>210357736</v>
      </c>
      <c r="D13" s="6">
        <f>(B13-C13)</f>
        <v>10517887</v>
      </c>
      <c r="E13" s="3">
        <f>(B13-C13)/C13</f>
        <v>5.0000000950761327E-2</v>
      </c>
      <c r="F13" s="7">
        <v>25</v>
      </c>
      <c r="G13" s="6">
        <f>(B13/F13)</f>
        <v>8835024.9199999999</v>
      </c>
      <c r="H13" s="6">
        <f>(C13/F13)</f>
        <v>8414309.4399999995</v>
      </c>
    </row>
    <row r="14" spans="1:8" x14ac:dyDescent="0.45">
      <c r="A14" s="5" t="s">
        <v>23</v>
      </c>
      <c r="B14" s="6">
        <v>323148355</v>
      </c>
      <c r="C14" s="6">
        <v>308708617</v>
      </c>
      <c r="D14" s="6">
        <f>(B14-C14)</f>
        <v>14439738</v>
      </c>
      <c r="E14" s="3">
        <f>(B14-C14)/C14</f>
        <v>4.677465158026347E-2</v>
      </c>
      <c r="F14" s="7">
        <v>27</v>
      </c>
      <c r="G14" s="6">
        <f>(B14/F14)</f>
        <v>11968457.592592593</v>
      </c>
      <c r="H14" s="6">
        <f>(C14/F14)</f>
        <v>11433652.481481481</v>
      </c>
    </row>
    <row r="15" spans="1:8" x14ac:dyDescent="0.45">
      <c r="A15" s="5" t="s">
        <v>19</v>
      </c>
      <c r="B15" s="6">
        <v>418696586</v>
      </c>
      <c r="C15" s="6">
        <v>402269854.80000001</v>
      </c>
      <c r="D15" s="6">
        <f>(B15-C15)</f>
        <v>16426731.199999988</v>
      </c>
      <c r="E15" s="3">
        <f>(B15-C15)/C15</f>
        <v>4.0835103610154952E-2</v>
      </c>
      <c r="F15" s="7">
        <v>42</v>
      </c>
      <c r="G15" s="6">
        <f>(B15/F15)</f>
        <v>9968966.333333334</v>
      </c>
      <c r="H15" s="6">
        <f>(C15/F15)</f>
        <v>9577853.6857142858</v>
      </c>
    </row>
    <row r="16" spans="1:8" x14ac:dyDescent="0.45">
      <c r="A16" s="5" t="s">
        <v>26</v>
      </c>
      <c r="B16" s="6">
        <v>260272822</v>
      </c>
      <c r="C16" s="6">
        <v>250262329</v>
      </c>
      <c r="D16" s="6">
        <f>(B16-C16)</f>
        <v>10010493</v>
      </c>
      <c r="E16" s="3">
        <f>(B16-C16)/C16</f>
        <v>3.9999999360670856E-2</v>
      </c>
      <c r="F16" s="7">
        <v>35</v>
      </c>
      <c r="G16" s="6">
        <f>(B16/F16)</f>
        <v>7436366.3428571429</v>
      </c>
      <c r="H16" s="6">
        <f>(C16/F16)</f>
        <v>7150352.2571428567</v>
      </c>
    </row>
    <row r="17" spans="1:8" x14ac:dyDescent="0.45">
      <c r="A17" s="5" t="s">
        <v>5</v>
      </c>
      <c r="B17" s="6">
        <v>195644184</v>
      </c>
      <c r="C17" s="6">
        <v>188224577</v>
      </c>
      <c r="D17" s="6">
        <f>(B17-C17)</f>
        <v>7419607</v>
      </c>
      <c r="E17" s="3">
        <f>(B17-C17)/C17</f>
        <v>3.9418906490622636E-2</v>
      </c>
      <c r="F17" s="7">
        <v>35</v>
      </c>
      <c r="G17" s="6">
        <f>(B17/F17)</f>
        <v>5589833.8285714285</v>
      </c>
      <c r="H17" s="6">
        <f>(C17/F17)</f>
        <v>5377845.0571428575</v>
      </c>
    </row>
    <row r="18" spans="1:8" x14ac:dyDescent="0.45">
      <c r="A18" s="5" t="s">
        <v>22</v>
      </c>
      <c r="B18" s="6">
        <v>485622930</v>
      </c>
      <c r="C18" s="6">
        <v>468858458</v>
      </c>
      <c r="D18" s="6">
        <f>(B18-C18)</f>
        <v>16764472</v>
      </c>
      <c r="E18" s="3">
        <f>(B18-C18)/C18</f>
        <v>3.5755933830247763E-2</v>
      </c>
      <c r="F18" s="7">
        <v>25</v>
      </c>
      <c r="G18" s="6">
        <f>(B18/F18)</f>
        <v>19424917.199999999</v>
      </c>
      <c r="H18" s="6">
        <f>(C18/F18)</f>
        <v>18754338.32</v>
      </c>
    </row>
    <row r="19" spans="1:8" x14ac:dyDescent="0.45">
      <c r="A19" s="5" t="s">
        <v>2</v>
      </c>
      <c r="B19" s="6">
        <v>199755000</v>
      </c>
      <c r="C19" s="6">
        <v>193000000</v>
      </c>
      <c r="D19" s="6">
        <f>(B19-C19)</f>
        <v>6755000</v>
      </c>
      <c r="E19" s="3">
        <f>(B19-C19)/C19</f>
        <v>3.5000000000000003E-2</v>
      </c>
      <c r="F19" s="7">
        <v>27</v>
      </c>
      <c r="G19" s="6">
        <f>(B19/F19)</f>
        <v>7398333.333333333</v>
      </c>
      <c r="H19" s="6">
        <f>(C19/F19)</f>
        <v>7148148.1481481483</v>
      </c>
    </row>
    <row r="20" spans="1:8" x14ac:dyDescent="0.45">
      <c r="A20" s="5" t="s">
        <v>13</v>
      </c>
      <c r="B20" s="6">
        <v>542959300</v>
      </c>
      <c r="C20" s="6">
        <v>524598400</v>
      </c>
      <c r="D20" s="6">
        <f>(B20-C20)</f>
        <v>18360900</v>
      </c>
      <c r="E20" s="3">
        <f>(B20-C20)/C20</f>
        <v>3.4999916126316817E-2</v>
      </c>
      <c r="F20" s="7">
        <v>46</v>
      </c>
      <c r="G20" s="6">
        <f>(B20/F20)</f>
        <v>11803463.043478262</v>
      </c>
      <c r="H20" s="6">
        <f>(C20/F20)</f>
        <v>11404313.043478262</v>
      </c>
    </row>
    <row r="21" spans="1:8" x14ac:dyDescent="0.45">
      <c r="A21" s="5" t="s">
        <v>3</v>
      </c>
      <c r="B21" s="6">
        <v>588694542.10000002</v>
      </c>
      <c r="C21" s="6">
        <v>568822662.24000001</v>
      </c>
      <c r="D21" s="6">
        <f>(B21-C21)</f>
        <v>19871879.860000014</v>
      </c>
      <c r="E21" s="3">
        <f>(B21-C21)/C21</f>
        <v>3.4935105752899112E-2</v>
      </c>
      <c r="F21" s="7">
        <v>25</v>
      </c>
      <c r="G21" s="6">
        <f>(B21/F21)</f>
        <v>23547781.684</v>
      </c>
      <c r="H21" s="6">
        <f>(C21/F21)</f>
        <v>22752906.489599999</v>
      </c>
    </row>
    <row r="22" spans="1:8" x14ac:dyDescent="0.45">
      <c r="A22" s="5" t="s">
        <v>15</v>
      </c>
      <c r="B22" s="6">
        <v>720897103</v>
      </c>
      <c r="C22" s="6">
        <v>699900000</v>
      </c>
      <c r="D22" s="6">
        <f>(B22-C22)</f>
        <v>20997103</v>
      </c>
      <c r="E22" s="3">
        <f>(B22-C22)/C22</f>
        <v>3.0000147163880553E-2</v>
      </c>
      <c r="F22" s="7">
        <v>38</v>
      </c>
      <c r="G22" s="6">
        <f>(B22/F22)</f>
        <v>18970976.394736841</v>
      </c>
      <c r="H22" s="6">
        <f>(C22/F22)</f>
        <v>18418421.052631579</v>
      </c>
    </row>
    <row r="23" spans="1:8" x14ac:dyDescent="0.45">
      <c r="A23" s="5" t="s">
        <v>21</v>
      </c>
      <c r="B23" s="6">
        <v>324837597</v>
      </c>
      <c r="C23" s="6">
        <v>315453127</v>
      </c>
      <c r="D23" s="6">
        <f>(B23-C23)</f>
        <v>9384470</v>
      </c>
      <c r="E23" s="3">
        <f>(B23-C23)/C23</f>
        <v>2.9749174114225851E-2</v>
      </c>
      <c r="F23" s="7">
        <v>25</v>
      </c>
      <c r="G23" s="6">
        <f>(B23/F23)</f>
        <v>12993503.880000001</v>
      </c>
      <c r="H23" s="6">
        <f>(C23/F23)</f>
        <v>12618125.08</v>
      </c>
    </row>
    <row r="24" spans="1:8" x14ac:dyDescent="0.45">
      <c r="A24" s="5" t="s">
        <v>24</v>
      </c>
      <c r="B24" s="6">
        <v>312748988</v>
      </c>
      <c r="C24" s="6">
        <v>305698988</v>
      </c>
      <c r="D24" s="6">
        <f>(B24-C24)</f>
        <v>7050000</v>
      </c>
      <c r="E24" s="3">
        <f>(B24-C24)/C24</f>
        <v>2.3061901663868119E-2</v>
      </c>
      <c r="F24" s="7">
        <v>40</v>
      </c>
      <c r="G24" s="6">
        <f>(B24/F24)</f>
        <v>7818724.7000000002</v>
      </c>
      <c r="H24" s="6">
        <f>(C24/F24)</f>
        <v>7642474.7000000002</v>
      </c>
    </row>
    <row r="25" spans="1:8" x14ac:dyDescent="0.45">
      <c r="A25" s="5" t="s">
        <v>8</v>
      </c>
      <c r="B25" s="6">
        <v>1766054290</v>
      </c>
      <c r="C25" s="6">
        <v>1766054290</v>
      </c>
      <c r="D25" s="6">
        <f>(B25-C25)</f>
        <v>0</v>
      </c>
      <c r="E25" s="3">
        <f>(B25-C25)/C25</f>
        <v>0</v>
      </c>
      <c r="F25" s="7">
        <v>66</v>
      </c>
      <c r="G25" s="6">
        <f>(B25/F25)</f>
        <v>26758398.333333332</v>
      </c>
      <c r="H25" s="6">
        <f>(C25/F25)</f>
        <v>26758398.333333332</v>
      </c>
    </row>
    <row r="26" spans="1:8" x14ac:dyDescent="0.45">
      <c r="A26" s="5" t="s">
        <v>29</v>
      </c>
      <c r="B26" s="6">
        <v>776116100</v>
      </c>
      <c r="C26" s="6">
        <v>776116100</v>
      </c>
      <c r="D26" s="6">
        <f>(B26-C26)</f>
        <v>0</v>
      </c>
      <c r="E26" s="3">
        <f>(B26-C26)/C26</f>
        <v>0</v>
      </c>
      <c r="F26" s="7">
        <v>50</v>
      </c>
      <c r="G26" s="6">
        <f>(B26/F26)</f>
        <v>15522322</v>
      </c>
      <c r="H26" s="6">
        <f>(C26/F26)</f>
        <v>15522322</v>
      </c>
    </row>
    <row r="27" spans="1:8" x14ac:dyDescent="0.45">
      <c r="A27" s="5" t="s">
        <v>17</v>
      </c>
      <c r="B27" s="6">
        <v>286959884.94999999</v>
      </c>
      <c r="C27" s="6">
        <v>286959884.94999999</v>
      </c>
      <c r="D27" s="6">
        <f>(B27-C27)</f>
        <v>0</v>
      </c>
      <c r="E27" s="3">
        <f>(B27-C27)/C27</f>
        <v>0</v>
      </c>
      <c r="F27" s="7">
        <v>30</v>
      </c>
      <c r="G27" s="6">
        <f>(B27/F27)</f>
        <v>9565329.4983333331</v>
      </c>
      <c r="H27" s="6">
        <f>(C27/F27)</f>
        <v>9565329.4983333331</v>
      </c>
    </row>
    <row r="28" spans="1:8" x14ac:dyDescent="0.45">
      <c r="A28" s="5" t="s">
        <v>9</v>
      </c>
      <c r="B28" s="6">
        <v>199806276</v>
      </c>
      <c r="C28" s="6">
        <v>199806276</v>
      </c>
      <c r="D28" s="6">
        <f>(B28-C28)</f>
        <v>0</v>
      </c>
      <c r="E28" s="3">
        <f>(B28-C28)/C28</f>
        <v>0</v>
      </c>
      <c r="F28" s="7">
        <v>25</v>
      </c>
      <c r="G28" s="6">
        <f>(B28/F28)</f>
        <v>7992251.04</v>
      </c>
      <c r="H28" s="6">
        <f>(C28/F28)</f>
        <v>7992251.04</v>
      </c>
    </row>
    <row r="29" spans="1:8" x14ac:dyDescent="0.45">
      <c r="A29" s="5" t="s">
        <v>12</v>
      </c>
      <c r="B29" s="6">
        <v>499613436</v>
      </c>
      <c r="C29" s="6">
        <v>503517175</v>
      </c>
      <c r="D29" s="6">
        <f>(B29-C29)</f>
        <v>-3903739</v>
      </c>
      <c r="E29" s="3">
        <f>(B29-C29)/C29</f>
        <v>-7.7529410987817841E-3</v>
      </c>
      <c r="F29" s="7">
        <v>36</v>
      </c>
      <c r="G29" s="6">
        <f>(B29/F29)</f>
        <v>13878151</v>
      </c>
      <c r="H29" s="6">
        <f>(C29/F29)</f>
        <v>13986588.194444444</v>
      </c>
    </row>
    <row r="30" spans="1:8" x14ac:dyDescent="0.45">
      <c r="A30" s="5" t="s">
        <v>6</v>
      </c>
      <c r="B30" s="6">
        <v>281767273.72000003</v>
      </c>
      <c r="C30" s="6">
        <v>286354133.56999999</v>
      </c>
      <c r="D30" s="6">
        <f>(B30-C30)</f>
        <v>-4586859.8499999642</v>
      </c>
      <c r="E30" s="3">
        <f>(B30-C30)/C30</f>
        <v>-1.601813737701361E-2</v>
      </c>
      <c r="F30" s="7">
        <v>40</v>
      </c>
      <c r="G30" s="6">
        <f>(B30/F30)</f>
        <v>7044181.8430000003</v>
      </c>
      <c r="H30" s="6">
        <f>(C30/F30)</f>
        <v>7158853.3392500002</v>
      </c>
    </row>
    <row r="31" spans="1:8" x14ac:dyDescent="0.45">
      <c r="A31" s="5" t="s">
        <v>31</v>
      </c>
      <c r="B31" s="6">
        <v>294924367</v>
      </c>
      <c r="C31" s="6">
        <v>315966672</v>
      </c>
      <c r="D31" s="6">
        <f>(B31-C31)</f>
        <v>-21042305</v>
      </c>
      <c r="E31" s="3">
        <f>(B31-C31)/C31</f>
        <v>-6.6596596618266113E-2</v>
      </c>
      <c r="F31" s="7">
        <v>30</v>
      </c>
      <c r="G31" s="6">
        <f>(B31/F31)</f>
        <v>9830812.2333333325</v>
      </c>
      <c r="H31" s="6">
        <f>(C31/F31)</f>
        <v>10532222.4</v>
      </c>
    </row>
    <row r="32" spans="1:8" x14ac:dyDescent="0.45">
      <c r="A32" s="5" t="s">
        <v>14</v>
      </c>
      <c r="B32" s="6">
        <v>199893541</v>
      </c>
      <c r="C32" s="6">
        <v>214893541</v>
      </c>
      <c r="D32" s="6">
        <f>(B32-C32)</f>
        <v>-15000000</v>
      </c>
      <c r="E32" s="3">
        <f>(B32-C32)/C32</f>
        <v>-6.9802004891342917E-2</v>
      </c>
      <c r="F32" s="7">
        <v>30</v>
      </c>
      <c r="G32" s="6">
        <f>(B32/F32)</f>
        <v>6663118.0333333332</v>
      </c>
      <c r="H32" s="6">
        <f>(C32/F32)</f>
        <v>7163118.0333333332</v>
      </c>
    </row>
    <row r="33" spans="1:8" x14ac:dyDescent="0.45">
      <c r="A33" s="5" t="s">
        <v>34</v>
      </c>
      <c r="B33" s="6">
        <v>400000000</v>
      </c>
      <c r="C33" s="6">
        <v>450000000</v>
      </c>
      <c r="D33" s="6">
        <f>(B33-C33)</f>
        <v>-50000000</v>
      </c>
      <c r="E33" s="3">
        <f>(B33-C33)/C33</f>
        <v>-0.1111111111111111</v>
      </c>
      <c r="F33" s="7">
        <v>20</v>
      </c>
      <c r="G33" s="6">
        <f>(B33/F33)</f>
        <v>20000000</v>
      </c>
      <c r="H33" s="6">
        <f>(C33/F33)</f>
        <v>22500000</v>
      </c>
    </row>
    <row r="34" spans="1:8" x14ac:dyDescent="0.45">
      <c r="A34" s="5" t="s">
        <v>35</v>
      </c>
      <c r="B34" s="6">
        <v>800986665</v>
      </c>
      <c r="C34" s="6">
        <v>923814303</v>
      </c>
      <c r="D34" s="6">
        <f>(B34-C34)</f>
        <v>-122827638</v>
      </c>
      <c r="E34" s="3">
        <f>(B34-C34)/C34</f>
        <v>-0.1329570646407279</v>
      </c>
      <c r="F34" s="7">
        <v>40</v>
      </c>
      <c r="G34" s="6">
        <f>(B34/F34)</f>
        <v>20024666.625</v>
      </c>
      <c r="H34" s="6">
        <f>(C34/F34)</f>
        <v>23095357.574999999</v>
      </c>
    </row>
    <row r="35" spans="1:8" x14ac:dyDescent="0.45">
      <c r="A35" s="2"/>
      <c r="B35" s="4">
        <f>SUM(B3:B34)</f>
        <v>14316763345.83</v>
      </c>
      <c r="C35" s="4">
        <f>SUM(C3:C34)</f>
        <v>13862854044.34</v>
      </c>
    </row>
    <row r="36" spans="1:8" x14ac:dyDescent="0.45">
      <c r="C36" s="4">
        <f>(B35-C35)</f>
        <v>453909301.48999977</v>
      </c>
    </row>
  </sheetData>
  <sortState xmlns:xlrd2="http://schemas.microsoft.com/office/spreadsheetml/2017/richdata2" ref="A4:H34">
    <sortCondition descending="1" ref="E3:E34"/>
  </sortState>
  <mergeCells count="6">
    <mergeCell ref="H1:H2"/>
    <mergeCell ref="A1:A2"/>
    <mergeCell ref="D1:D2"/>
    <mergeCell ref="E1:E2"/>
    <mergeCell ref="F1:F2"/>
    <mergeCell ref="G1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IMCO</dc:creator>
  <cp:lastModifiedBy>IMCO</cp:lastModifiedBy>
  <dcterms:created xsi:type="dcterms:W3CDTF">2020-01-23T19:10:22Z</dcterms:created>
  <dcterms:modified xsi:type="dcterms:W3CDTF">2020-03-23T19:58:15Z</dcterms:modified>
</cp:coreProperties>
</file>