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marialambarri/Desktop/"/>
    </mc:Choice>
  </mc:AlternateContent>
  <xr:revisionPtr revIDLastSave="0" documentId="13_ncr:1_{6DCDB3DD-05E6-5646-A515-AEE7D7F88948}" xr6:coauthVersionLast="45" xr6:coauthVersionMax="45" xr10:uidLastSave="{00000000-0000-0000-0000-000000000000}"/>
  <bookViews>
    <workbookView xWindow="0" yWindow="0" windowWidth="28800" windowHeight="18000" activeTab="2" xr2:uid="{44F80607-7EAA-7C49-829C-F5C877C1E584}"/>
  </bookViews>
  <sheets>
    <sheet name="Ingresos" sheetId="45" r:id="rId1"/>
    <sheet name="Egresos" sheetId="44" r:id="rId2"/>
    <sheet name="Deuda" sheetId="4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6" l="1"/>
  <c r="C43" i="46"/>
  <c r="B43" i="46"/>
  <c r="D42" i="46"/>
  <c r="D41" i="46"/>
  <c r="D40" i="46"/>
  <c r="D39" i="46"/>
  <c r="D38" i="46"/>
  <c r="D37" i="46"/>
  <c r="E36" i="46"/>
  <c r="D36" i="46"/>
  <c r="D35" i="46"/>
  <c r="D34" i="46"/>
  <c r="D33" i="46"/>
  <c r="D32" i="46"/>
  <c r="D31" i="46"/>
  <c r="E30" i="46"/>
  <c r="D30" i="46"/>
  <c r="E29" i="46"/>
  <c r="D29" i="46"/>
  <c r="E28" i="46"/>
  <c r="D28" i="46"/>
  <c r="D27" i="46"/>
  <c r="D26" i="46"/>
  <c r="E25" i="46"/>
  <c r="D25" i="46"/>
  <c r="D24" i="46"/>
  <c r="D23" i="46"/>
  <c r="D22" i="46"/>
  <c r="D21" i="46"/>
  <c r="D20" i="46"/>
  <c r="E19" i="46"/>
  <c r="D19" i="46"/>
  <c r="D18" i="46"/>
  <c r="D17" i="46"/>
  <c r="D16" i="46"/>
  <c r="D15" i="46"/>
  <c r="D14" i="46"/>
  <c r="D13" i="46"/>
  <c r="D12" i="46"/>
  <c r="D11" i="46"/>
  <c r="C43" i="45"/>
  <c r="B43" i="45"/>
  <c r="E42" i="45"/>
  <c r="D42" i="45"/>
  <c r="E41" i="45"/>
  <c r="D41" i="45"/>
  <c r="E40" i="45"/>
  <c r="D40" i="45"/>
  <c r="E39" i="45"/>
  <c r="D39" i="45"/>
  <c r="E38" i="45"/>
  <c r="D38" i="45"/>
  <c r="E37" i="45"/>
  <c r="D37" i="45"/>
  <c r="E36" i="45"/>
  <c r="D36" i="45"/>
  <c r="E35" i="45"/>
  <c r="D35" i="45"/>
  <c r="E34" i="45"/>
  <c r="D34" i="45"/>
  <c r="E33" i="45"/>
  <c r="D33" i="45"/>
  <c r="E32" i="45"/>
  <c r="D32" i="45"/>
  <c r="E31" i="45"/>
  <c r="D31" i="45"/>
  <c r="E30" i="45"/>
  <c r="D30" i="45"/>
  <c r="E29" i="45"/>
  <c r="D29" i="45"/>
  <c r="E28" i="45"/>
  <c r="D28" i="45"/>
  <c r="E27" i="45"/>
  <c r="D27" i="45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5" i="45"/>
  <c r="D15" i="45"/>
  <c r="E14" i="45"/>
  <c r="D14" i="45"/>
  <c r="E13" i="45"/>
  <c r="D13" i="45"/>
  <c r="E12" i="45"/>
  <c r="D12" i="45"/>
  <c r="E11" i="45"/>
  <c r="D11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11" i="44"/>
  <c r="D43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11" i="44"/>
  <c r="E43" i="46" l="1"/>
  <c r="D43" i="46"/>
  <c r="E43" i="45"/>
  <c r="D43" i="45"/>
  <c r="C43" i="44" l="1"/>
  <c r="B43" i="44"/>
</calcChain>
</file>

<file path=xl/sharedStrings.xml><?xml version="1.0" encoding="utf-8"?>
<sst xmlns="http://schemas.openxmlformats.org/spreadsheetml/2006/main" count="174" uniqueCount="58">
  <si>
    <t>entidad</t>
  </si>
  <si>
    <t>aprobado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</si>
  <si>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</si>
  <si>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</si>
  <si>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</si>
  <si>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</si>
  <si>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</si>
  <si>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</si>
  <si>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</si>
  <si>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</si>
  <si>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</si>
  <si>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</si>
  <si>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</si>
  <si>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</si>
  <si>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</si>
  <si>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</si>
  <si>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</si>
  <si>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</si>
  <si>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</si>
  <si>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</si>
  <si>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</si>
  <si>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</si>
  <si>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</si>
  <si>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</si>
  <si>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</si>
  <si>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</si>
  <si>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</si>
  <si>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Michoacán</t>
  </si>
  <si>
    <t>Total</t>
  </si>
  <si>
    <t>-</t>
  </si>
  <si>
    <t>Unidades:</t>
  </si>
  <si>
    <t>Fuente:</t>
  </si>
  <si>
    <t>Documento/Publicación:</t>
  </si>
  <si>
    <t>URL:</t>
  </si>
  <si>
    <t>Notas:</t>
  </si>
  <si>
    <t>Fecha de consulta</t>
  </si>
  <si>
    <t>Responsable</t>
  </si>
  <si>
    <t xml:space="preserve">Ana María Lambarri </t>
  </si>
  <si>
    <t xml:space="preserve">*Para fines de comunicación, toda referencia al gasto ejercido se refiere al gasto devengado; es decir, al momento contable que refleja el reconocimiento de una obligación de pago a favor de terceros por la recepción de conformidad de bienes, servicios y obras oportunamente contratados; así como de las obligaciones que derivan de tratados, leyes, decretos, resoluciones y sentencias definitivas. </t>
  </si>
  <si>
    <t>Pesos corrientes, porcentaje (%)</t>
  </si>
  <si>
    <t>ejercido*</t>
  </si>
  <si>
    <t>variación aprobado-ejercido</t>
  </si>
  <si>
    <t>IMCO con datos de cuentas públicas e información financiera al cuarto trimestre de 2019 de las entidades federativas.</t>
  </si>
  <si>
    <t>Cuentas públicas estatales 2019</t>
  </si>
  <si>
    <t>subejercicio</t>
  </si>
  <si>
    <t>Ciudad de México</t>
  </si>
  <si>
    <t>México</t>
  </si>
  <si>
    <t>Nuevo León</t>
  </si>
  <si>
    <t>Querétaro</t>
  </si>
  <si>
    <t>San Luis Potosí</t>
  </si>
  <si>
    <t>Yucatán</t>
  </si>
  <si>
    <t>estimado</t>
  </si>
  <si>
    <t>recaudado</t>
  </si>
  <si>
    <t>ingresos excedentes</t>
  </si>
  <si>
    <t>deuda extra</t>
  </si>
  <si>
    <t>variación estimado-recaudado</t>
  </si>
  <si>
    <t>variación aprobado-recaudado</t>
  </si>
  <si>
    <t>Los ingresos derivados de financiamiento (deuda) se contemplan en el total de los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</si>
</sst>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5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center"/>
    </xf>
  </cellStyleXfs>
  <cellXfs count="45">
    <xf numFmtId="0" fontId="0" fillId="0" borderId="0" xfId="0"/>
    <xf numFmtId="44" fontId="3" fillId="0" borderId="2" xfId="1" applyFont="1" applyBorder="1"/>
    <xf numFmtId="44" fontId="3" fillId="0" borderId="7" xfId="1" applyFont="1" applyBorder="1"/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4" fillId="2" borderId="24" xfId="0" applyFont="1" applyFill="1" applyBorder="1" applyAlignment="1">
      <alignment horizontal="left" vertical="center"/>
    </xf>
    <xf numFmtId="44" fontId="3" fillId="0" borderId="1" xfId="1" applyFont="1" applyBorder="1"/>
    <xf numFmtId="0" fontId="6" fillId="2" borderId="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4" borderId="0" xfId="0" applyFont="1" applyFill="1"/>
    <xf numFmtId="0" fontId="7" fillId="4" borderId="0" xfId="4" applyFont="1" applyFill="1" applyAlignment="1">
      <alignment horizontal="left" vertical="center"/>
    </xf>
    <xf numFmtId="0" fontId="8" fillId="0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/>
    <xf numFmtId="0" fontId="0" fillId="0" borderId="0" xfId="0" applyFill="1"/>
    <xf numFmtId="0" fontId="9" fillId="0" borderId="0" xfId="3" applyFill="1" applyAlignment="1">
      <alignment wrapText="1"/>
    </xf>
    <xf numFmtId="0" fontId="9" fillId="4" borderId="0" xfId="3" applyFill="1" applyAlignment="1">
      <alignment horizontal="center" wrapText="1"/>
    </xf>
    <xf numFmtId="175" fontId="8" fillId="4" borderId="0" xfId="0" applyNumberFormat="1" applyFont="1" applyFill="1" applyAlignment="1">
      <alignment horizontal="left" wrapText="1"/>
    </xf>
    <xf numFmtId="0" fontId="0" fillId="2" borderId="1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4" fontId="3" fillId="0" borderId="5" xfId="1" applyFont="1" applyBorder="1"/>
    <xf numFmtId="44" fontId="4" fillId="0" borderId="6" xfId="1" applyFont="1" applyBorder="1" applyAlignment="1">
      <alignment horizontal="left" vertical="center"/>
    </xf>
    <xf numFmtId="44" fontId="4" fillId="0" borderId="3" xfId="1" applyFont="1" applyBorder="1" applyAlignment="1">
      <alignment horizontal="left" vertical="center"/>
    </xf>
    <xf numFmtId="44" fontId="4" fillId="0" borderId="20" xfId="1" applyFont="1" applyBorder="1" applyAlignment="1">
      <alignment horizontal="left" vertical="center"/>
    </xf>
    <xf numFmtId="9" fontId="3" fillId="0" borderId="11" xfId="2" applyFont="1" applyBorder="1"/>
    <xf numFmtId="9" fontId="3" fillId="2" borderId="8" xfId="2" applyFont="1" applyFill="1" applyBorder="1"/>
    <xf numFmtId="44" fontId="4" fillId="2" borderId="8" xfId="0" applyNumberFormat="1" applyFont="1" applyFill="1" applyBorder="1"/>
    <xf numFmtId="44" fontId="3" fillId="2" borderId="8" xfId="0" applyNumberFormat="1" applyFont="1" applyFill="1" applyBorder="1"/>
  </cellXfs>
  <cellStyles count="5">
    <cellStyle name="Hipervínculo" xfId="3" builtinId="8"/>
    <cellStyle name="Moneda" xfId="1" builtinId="4"/>
    <cellStyle name="Normal" xfId="0" builtinId="0"/>
    <cellStyle name="Normal 3" xfId="4" xr:uid="{0DFCDCE6-1EFE-EC4A-A8B9-BE78E292B90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8129-56C2-154E-AA10-0A60EB7815BF}">
  <dimension ref="A1:R43"/>
  <sheetViews>
    <sheetView topLeftCell="A8" workbookViewId="0">
      <selection activeCell="F10" sqref="F10"/>
    </sheetView>
  </sheetViews>
  <sheetFormatPr baseColWidth="10" defaultRowHeight="16" x14ac:dyDescent="0.2"/>
  <cols>
    <col min="1" max="1" width="20.1640625" bestFit="1" customWidth="1"/>
    <col min="2" max="3" width="20.83203125" bestFit="1" customWidth="1"/>
    <col min="4" max="4" width="19.33203125" bestFit="1" customWidth="1"/>
    <col min="5" max="5" width="24.6640625" bestFit="1" customWidth="1"/>
    <col min="6" max="6" width="18.1640625" bestFit="1" customWidth="1"/>
    <col min="7" max="12" width="18.1640625" style="24" bestFit="1" customWidth="1"/>
    <col min="13" max="14" width="16.83203125" style="24" bestFit="1" customWidth="1"/>
    <col min="15" max="15" width="19.6640625" style="24" bestFit="1" customWidth="1"/>
    <col min="16" max="17" width="18.1640625" style="24" bestFit="1" customWidth="1"/>
    <col min="20" max="20" width="12.1640625" bestFit="1" customWidth="1"/>
  </cols>
  <sheetData>
    <row r="1" spans="1:18" ht="16" customHeight="1" x14ac:dyDescent="0.2">
      <c r="A1" s="13" t="s">
        <v>30</v>
      </c>
      <c r="B1" s="16" t="s">
        <v>39</v>
      </c>
      <c r="C1" s="16"/>
      <c r="D1" s="16"/>
      <c r="E1" s="16"/>
      <c r="F1" s="16"/>
      <c r="G1" s="15"/>
      <c r="H1" s="15"/>
      <c r="I1" s="15"/>
      <c r="J1" s="15"/>
      <c r="K1" s="22"/>
      <c r="L1" s="22"/>
      <c r="M1" s="22"/>
      <c r="N1" s="22"/>
      <c r="O1" s="22"/>
      <c r="P1" s="22"/>
      <c r="Q1" s="22"/>
    </row>
    <row r="2" spans="1:18" ht="16" customHeight="1" x14ac:dyDescent="0.2">
      <c r="A2" s="14" t="s">
        <v>31</v>
      </c>
      <c r="B2" s="16" t="s">
        <v>42</v>
      </c>
      <c r="C2" s="16"/>
      <c r="D2" s="16"/>
      <c r="E2" s="16"/>
      <c r="F2" s="16"/>
      <c r="G2" s="15"/>
      <c r="H2" s="15"/>
      <c r="I2" s="15"/>
      <c r="J2" s="15"/>
      <c r="K2" s="22"/>
      <c r="L2" s="22"/>
      <c r="M2" s="22"/>
      <c r="N2" s="22"/>
      <c r="O2" s="22"/>
      <c r="P2" s="22"/>
      <c r="Q2" s="22"/>
    </row>
    <row r="3" spans="1:18" ht="16" customHeight="1" x14ac:dyDescent="0.2">
      <c r="A3" s="14" t="s">
        <v>32</v>
      </c>
      <c r="B3" s="16" t="s">
        <v>43</v>
      </c>
      <c r="C3" s="16"/>
      <c r="D3" s="16"/>
      <c r="E3" s="16"/>
      <c r="F3" s="16"/>
      <c r="G3" s="15"/>
      <c r="H3" s="15"/>
      <c r="I3" s="15"/>
      <c r="J3" s="15"/>
      <c r="K3" s="22"/>
      <c r="L3" s="22"/>
      <c r="M3" s="22"/>
      <c r="N3" s="22"/>
      <c r="O3" s="22"/>
      <c r="P3" s="22"/>
      <c r="Q3" s="22"/>
    </row>
    <row r="4" spans="1:18" ht="16" customHeight="1" x14ac:dyDescent="0.2">
      <c r="A4" s="14" t="s">
        <v>33</v>
      </c>
      <c r="B4" s="26"/>
      <c r="C4" s="26"/>
      <c r="D4" s="26"/>
      <c r="E4" s="26"/>
      <c r="F4" s="26"/>
      <c r="G4" s="25"/>
      <c r="H4" s="25"/>
      <c r="I4" s="25"/>
      <c r="J4" s="25"/>
      <c r="K4" s="22"/>
      <c r="L4" s="22"/>
      <c r="M4" s="22"/>
      <c r="N4" s="22"/>
      <c r="O4" s="22"/>
      <c r="P4" s="22"/>
      <c r="Q4" s="22"/>
    </row>
    <row r="5" spans="1:18" ht="16" customHeight="1" x14ac:dyDescent="0.2">
      <c r="A5" s="14" t="s">
        <v>34</v>
      </c>
      <c r="B5" s="20"/>
      <c r="C5" s="20"/>
      <c r="D5" s="20"/>
      <c r="E5" s="20"/>
      <c r="F5" s="20"/>
      <c r="G5" s="23"/>
      <c r="H5" s="23"/>
      <c r="I5" s="23"/>
      <c r="J5" s="23"/>
      <c r="K5" s="15"/>
      <c r="L5" s="15"/>
      <c r="M5" s="15"/>
      <c r="N5" s="15"/>
      <c r="O5" s="15"/>
      <c r="P5" s="15"/>
      <c r="Q5" s="15"/>
    </row>
    <row r="6" spans="1:18" ht="16" customHeight="1" x14ac:dyDescent="0.2">
      <c r="A6" s="14" t="s">
        <v>35</v>
      </c>
      <c r="B6" s="27">
        <v>44162</v>
      </c>
      <c r="C6" s="27"/>
      <c r="D6" s="27"/>
      <c r="E6" s="27"/>
      <c r="F6" s="27"/>
      <c r="G6" s="15"/>
      <c r="H6" s="15"/>
      <c r="I6" s="15"/>
      <c r="J6" s="15"/>
      <c r="K6" s="22"/>
      <c r="L6" s="22"/>
      <c r="M6" s="22"/>
      <c r="N6" s="22"/>
      <c r="O6" s="22"/>
      <c r="P6" s="22"/>
      <c r="Q6" s="22"/>
    </row>
    <row r="7" spans="1:18" ht="16" customHeight="1" x14ac:dyDescent="0.2">
      <c r="A7" s="14" t="s">
        <v>36</v>
      </c>
      <c r="B7" s="21" t="s">
        <v>37</v>
      </c>
      <c r="C7" s="21"/>
      <c r="D7" s="21"/>
      <c r="E7" s="21"/>
      <c r="F7" s="21"/>
      <c r="G7" s="15"/>
      <c r="H7" s="15"/>
      <c r="I7" s="15"/>
      <c r="J7" s="15"/>
      <c r="K7" s="22"/>
      <c r="L7" s="22"/>
      <c r="M7" s="22"/>
      <c r="N7" s="22"/>
      <c r="O7" s="22"/>
      <c r="P7" s="22"/>
      <c r="Q7" s="22"/>
    </row>
    <row r="8" spans="1:18" ht="17" thickBot="1" x14ac:dyDescent="0.25"/>
    <row r="9" spans="1:18" ht="17" thickBot="1" x14ac:dyDescent="0.25">
      <c r="A9" s="17">
        <v>2019</v>
      </c>
      <c r="B9" s="18"/>
      <c r="C9" s="18"/>
      <c r="D9" s="18"/>
      <c r="E9" s="19"/>
    </row>
    <row r="10" spans="1:18" ht="17" thickBot="1" x14ac:dyDescent="0.25">
      <c r="A10" s="8" t="s">
        <v>0</v>
      </c>
      <c r="B10" s="9" t="s">
        <v>51</v>
      </c>
      <c r="C10" s="10" t="s">
        <v>52</v>
      </c>
      <c r="D10" s="12" t="s">
        <v>53</v>
      </c>
      <c r="E10" s="11" t="s">
        <v>55</v>
      </c>
      <c r="G10"/>
      <c r="R10" s="24"/>
    </row>
    <row r="11" spans="1:18" x14ac:dyDescent="0.2">
      <c r="A11" s="6" t="s">
        <v>2</v>
      </c>
      <c r="B11" s="38">
        <v>24393143000</v>
      </c>
      <c r="C11" s="7">
        <v>24566142379</v>
      </c>
      <c r="D11" s="37">
        <f>C11-B11</f>
        <v>172999379</v>
      </c>
      <c r="E11" s="41">
        <f>(C11-B11)/B11</f>
        <v>7.0921315469679325E-3</v>
      </c>
      <c r="G11"/>
      <c r="R11" s="24"/>
    </row>
    <row r="12" spans="1:18" x14ac:dyDescent="0.2">
      <c r="A12" s="3" t="s">
        <v>3</v>
      </c>
      <c r="B12" s="39">
        <v>54933972421</v>
      </c>
      <c r="C12" s="1">
        <v>57643676563.150002</v>
      </c>
      <c r="D12" s="37">
        <f t="shared" ref="D12:D42" si="0">C12-B12</f>
        <v>2709704142.1500015</v>
      </c>
      <c r="E12" s="41">
        <f t="shared" ref="E12:E43" si="1">(C12-B12)/B12</f>
        <v>4.9326564650805114E-2</v>
      </c>
      <c r="G12"/>
      <c r="R12" s="24"/>
    </row>
    <row r="13" spans="1:18" x14ac:dyDescent="0.2">
      <c r="A13" s="3" t="s">
        <v>4</v>
      </c>
      <c r="B13" s="39">
        <v>16910285881</v>
      </c>
      <c r="C13" s="1">
        <v>18678011717</v>
      </c>
      <c r="D13" s="37">
        <f t="shared" si="0"/>
        <v>1767725836</v>
      </c>
      <c r="E13" s="41">
        <f t="shared" si="1"/>
        <v>0.10453553821855698</v>
      </c>
      <c r="G13"/>
      <c r="R13" s="24"/>
    </row>
    <row r="14" spans="1:18" x14ac:dyDescent="0.2">
      <c r="A14" s="3" t="s">
        <v>5</v>
      </c>
      <c r="B14" s="39">
        <v>21179763006</v>
      </c>
      <c r="C14" s="1">
        <v>24208463752.93</v>
      </c>
      <c r="D14" s="37">
        <f t="shared" si="0"/>
        <v>3028700746.9300003</v>
      </c>
      <c r="E14" s="41">
        <f t="shared" si="1"/>
        <v>0.14299974678999014</v>
      </c>
      <c r="G14"/>
      <c r="R14" s="24"/>
    </row>
    <row r="15" spans="1:18" x14ac:dyDescent="0.2">
      <c r="A15" s="3" t="s">
        <v>6</v>
      </c>
      <c r="B15" s="39">
        <v>49369566358</v>
      </c>
      <c r="C15" s="1">
        <v>54450904124</v>
      </c>
      <c r="D15" s="37">
        <f t="shared" si="0"/>
        <v>5081337766</v>
      </c>
      <c r="E15" s="41">
        <f t="shared" si="1"/>
        <v>0.10292449662516844</v>
      </c>
      <c r="G15"/>
      <c r="R15" s="24"/>
    </row>
    <row r="16" spans="1:18" x14ac:dyDescent="0.2">
      <c r="A16" s="3" t="s">
        <v>7</v>
      </c>
      <c r="B16" s="39">
        <v>18137670000</v>
      </c>
      <c r="C16" s="1">
        <v>18968561293.970001</v>
      </c>
      <c r="D16" s="37">
        <f t="shared" si="0"/>
        <v>830891293.97000122</v>
      </c>
      <c r="E16" s="41">
        <f t="shared" si="1"/>
        <v>4.5810255339853535E-2</v>
      </c>
      <c r="G16"/>
      <c r="R16" s="24"/>
    </row>
    <row r="17" spans="1:18" x14ac:dyDescent="0.2">
      <c r="A17" s="3" t="s">
        <v>8</v>
      </c>
      <c r="B17" s="39">
        <v>91844784333</v>
      </c>
      <c r="C17" s="1">
        <v>96687349784</v>
      </c>
      <c r="D17" s="37">
        <f t="shared" si="0"/>
        <v>4842565451</v>
      </c>
      <c r="E17" s="41">
        <f t="shared" si="1"/>
        <v>5.2725535654179298E-2</v>
      </c>
      <c r="G17"/>
      <c r="R17" s="24"/>
    </row>
    <row r="18" spans="1:18" x14ac:dyDescent="0.2">
      <c r="A18" s="3" t="s">
        <v>9</v>
      </c>
      <c r="B18" s="39">
        <v>69439160190</v>
      </c>
      <c r="C18" s="1">
        <v>86086470967</v>
      </c>
      <c r="D18" s="37">
        <f t="shared" si="0"/>
        <v>16647310777</v>
      </c>
      <c r="E18" s="41">
        <f t="shared" si="1"/>
        <v>0.23973951775121546</v>
      </c>
      <c r="G18"/>
      <c r="R18" s="24"/>
    </row>
    <row r="19" spans="1:18" x14ac:dyDescent="0.2">
      <c r="A19" s="3" t="s">
        <v>45</v>
      </c>
      <c r="B19" s="39">
        <v>217671627412</v>
      </c>
      <c r="C19" s="1">
        <v>228069637718</v>
      </c>
      <c r="D19" s="37">
        <f t="shared" si="0"/>
        <v>10398010306</v>
      </c>
      <c r="E19" s="41">
        <f t="shared" si="1"/>
        <v>4.7769249624431159E-2</v>
      </c>
      <c r="G19"/>
      <c r="R19" s="24"/>
    </row>
    <row r="20" spans="1:18" x14ac:dyDescent="0.2">
      <c r="A20" s="3" t="s">
        <v>10</v>
      </c>
      <c r="B20" s="39">
        <v>30830774625</v>
      </c>
      <c r="C20" s="1">
        <v>35726642010</v>
      </c>
      <c r="D20" s="37">
        <f t="shared" si="0"/>
        <v>4895867385</v>
      </c>
      <c r="E20" s="41">
        <f t="shared" si="1"/>
        <v>0.15879806604113178</v>
      </c>
      <c r="G20"/>
      <c r="R20" s="24"/>
    </row>
    <row r="21" spans="1:18" x14ac:dyDescent="0.2">
      <c r="A21" s="3" t="s">
        <v>11</v>
      </c>
      <c r="B21" s="39">
        <v>83415970643</v>
      </c>
      <c r="C21" s="1">
        <v>95620382347.26001</v>
      </c>
      <c r="D21" s="37">
        <f t="shared" si="0"/>
        <v>12204411704.26001</v>
      </c>
      <c r="E21" s="41">
        <f t="shared" si="1"/>
        <v>0.14630785460127191</v>
      </c>
      <c r="G21"/>
      <c r="R21" s="24"/>
    </row>
    <row r="22" spans="1:18" x14ac:dyDescent="0.2">
      <c r="A22" s="3" t="s">
        <v>12</v>
      </c>
      <c r="B22" s="39">
        <v>59875039.991846204</v>
      </c>
      <c r="C22" s="1">
        <v>69141484.878629997</v>
      </c>
      <c r="D22" s="37">
        <f t="shared" si="0"/>
        <v>9266444.8867837936</v>
      </c>
      <c r="E22" s="41">
        <f t="shared" si="1"/>
        <v>0.15476306801708525</v>
      </c>
      <c r="G22"/>
      <c r="R22" s="24"/>
    </row>
    <row r="23" spans="1:18" x14ac:dyDescent="0.2">
      <c r="A23" s="3" t="s">
        <v>13</v>
      </c>
      <c r="B23" s="39">
        <v>44258485217.660004</v>
      </c>
      <c r="C23" s="1">
        <v>54258090011.910004</v>
      </c>
      <c r="D23" s="37">
        <f t="shared" si="0"/>
        <v>9999604794.25</v>
      </c>
      <c r="E23" s="41">
        <f t="shared" si="1"/>
        <v>0.22593644461785514</v>
      </c>
      <c r="G23"/>
      <c r="R23" s="24"/>
    </row>
    <row r="24" spans="1:18" x14ac:dyDescent="0.2">
      <c r="A24" s="3" t="s">
        <v>14</v>
      </c>
      <c r="B24" s="39">
        <v>116946234556</v>
      </c>
      <c r="C24" s="1">
        <v>120569898134.95</v>
      </c>
      <c r="D24" s="37">
        <f t="shared" si="0"/>
        <v>3623663578.9499969</v>
      </c>
      <c r="E24" s="41">
        <f t="shared" si="1"/>
        <v>3.09857225647979E-2</v>
      </c>
      <c r="G24"/>
      <c r="R24" s="24"/>
    </row>
    <row r="25" spans="1:18" x14ac:dyDescent="0.2">
      <c r="A25" s="3" t="s">
        <v>46</v>
      </c>
      <c r="B25" s="39">
        <v>258375851600</v>
      </c>
      <c r="C25" s="1">
        <v>268102434100</v>
      </c>
      <c r="D25" s="37">
        <f t="shared" si="0"/>
        <v>9726582500</v>
      </c>
      <c r="E25" s="41">
        <f t="shared" si="1"/>
        <v>3.7645091210218966E-2</v>
      </c>
      <c r="G25"/>
      <c r="R25" s="24"/>
    </row>
    <row r="26" spans="1:18" x14ac:dyDescent="0.2">
      <c r="A26" s="3" t="s">
        <v>27</v>
      </c>
      <c r="B26" s="39">
        <v>67545972219</v>
      </c>
      <c r="C26" s="1">
        <v>79978749717.580002</v>
      </c>
      <c r="D26" s="37">
        <f t="shared" si="0"/>
        <v>12432777498.580002</v>
      </c>
      <c r="E26" s="41">
        <f t="shared" si="1"/>
        <v>0.18406393586681971</v>
      </c>
      <c r="G26"/>
      <c r="R26" s="24"/>
    </row>
    <row r="27" spans="1:18" x14ac:dyDescent="0.2">
      <c r="A27" s="3" t="s">
        <v>15</v>
      </c>
      <c r="B27" s="39">
        <v>22792068000</v>
      </c>
      <c r="C27" s="1">
        <v>31497810280</v>
      </c>
      <c r="D27" s="37">
        <f t="shared" si="0"/>
        <v>8705742280</v>
      </c>
      <c r="E27" s="41">
        <f t="shared" si="1"/>
        <v>0.38196368491003097</v>
      </c>
      <c r="G27"/>
      <c r="R27" s="24"/>
    </row>
    <row r="28" spans="1:18" x14ac:dyDescent="0.2">
      <c r="A28" s="3" t="s">
        <v>16</v>
      </c>
      <c r="B28" s="39">
        <v>23223128209</v>
      </c>
      <c r="C28" s="1">
        <v>26115417601.16</v>
      </c>
      <c r="D28" s="37">
        <f t="shared" si="0"/>
        <v>2892289392.1599998</v>
      </c>
      <c r="E28" s="41">
        <f t="shared" si="1"/>
        <v>0.12454348811798353</v>
      </c>
      <c r="G28"/>
      <c r="R28" s="24"/>
    </row>
    <row r="29" spans="1:18" x14ac:dyDescent="0.2">
      <c r="A29" s="3" t="s">
        <v>47</v>
      </c>
      <c r="B29" s="39">
        <v>101459192000</v>
      </c>
      <c r="C29" s="1">
        <v>103483911000</v>
      </c>
      <c r="D29" s="37">
        <f t="shared" si="0"/>
        <v>2024719000</v>
      </c>
      <c r="E29" s="41">
        <f t="shared" si="1"/>
        <v>1.9955993735885458E-2</v>
      </c>
      <c r="G29"/>
      <c r="R29" s="24"/>
    </row>
    <row r="30" spans="1:18" x14ac:dyDescent="0.2">
      <c r="A30" s="3" t="s">
        <v>17</v>
      </c>
      <c r="B30" s="39">
        <v>74084024124</v>
      </c>
      <c r="C30" s="1">
        <v>86570475311</v>
      </c>
      <c r="D30" s="37">
        <f t="shared" si="0"/>
        <v>12486451187</v>
      </c>
      <c r="E30" s="41">
        <f t="shared" si="1"/>
        <v>0.16854445117749661</v>
      </c>
      <c r="G30"/>
      <c r="R30" s="24"/>
    </row>
    <row r="31" spans="1:18" x14ac:dyDescent="0.2">
      <c r="A31" s="3" t="s">
        <v>18</v>
      </c>
      <c r="B31" s="39">
        <v>91735281100</v>
      </c>
      <c r="C31" s="1">
        <v>98178185100</v>
      </c>
      <c r="D31" s="37">
        <f t="shared" si="0"/>
        <v>6442904000</v>
      </c>
      <c r="E31" s="41">
        <f t="shared" si="1"/>
        <v>7.0233654083172586E-2</v>
      </c>
      <c r="G31"/>
      <c r="R31" s="24"/>
    </row>
    <row r="32" spans="1:18" x14ac:dyDescent="0.2">
      <c r="A32" s="3" t="s">
        <v>48</v>
      </c>
      <c r="B32" s="39">
        <v>33669042566</v>
      </c>
      <c r="C32" s="1">
        <v>37800126494</v>
      </c>
      <c r="D32" s="37">
        <f t="shared" si="0"/>
        <v>4131083928</v>
      </c>
      <c r="E32" s="41">
        <f t="shared" si="1"/>
        <v>0.12269680433894166</v>
      </c>
      <c r="G32"/>
      <c r="R32" s="24"/>
    </row>
    <row r="33" spans="1:18" x14ac:dyDescent="0.2">
      <c r="A33" s="3" t="s">
        <v>19</v>
      </c>
      <c r="B33" s="39">
        <v>34579389000</v>
      </c>
      <c r="C33" s="1">
        <v>34655315000</v>
      </c>
      <c r="D33" s="37">
        <f t="shared" si="0"/>
        <v>75926000</v>
      </c>
      <c r="E33" s="41">
        <f t="shared" si="1"/>
        <v>2.195701028725522E-3</v>
      </c>
      <c r="G33"/>
      <c r="R33" s="24"/>
    </row>
    <row r="34" spans="1:18" x14ac:dyDescent="0.2">
      <c r="A34" s="3" t="s">
        <v>49</v>
      </c>
      <c r="B34" s="39">
        <v>47852517000</v>
      </c>
      <c r="C34" s="1">
        <v>50619677000</v>
      </c>
      <c r="D34" s="37">
        <f t="shared" si="0"/>
        <v>2767160000</v>
      </c>
      <c r="E34" s="41">
        <f t="shared" si="1"/>
        <v>5.7826843256750735E-2</v>
      </c>
      <c r="G34"/>
      <c r="R34" s="24"/>
    </row>
    <row r="35" spans="1:18" x14ac:dyDescent="0.2">
      <c r="A35" s="3" t="s">
        <v>20</v>
      </c>
      <c r="B35" s="39">
        <v>54073045010</v>
      </c>
      <c r="C35" s="1">
        <v>58121591987</v>
      </c>
      <c r="D35" s="37">
        <f t="shared" si="0"/>
        <v>4048546977</v>
      </c>
      <c r="E35" s="41">
        <f t="shared" si="1"/>
        <v>7.4871814159000696E-2</v>
      </c>
      <c r="G35"/>
      <c r="R35" s="24"/>
    </row>
    <row r="36" spans="1:18" x14ac:dyDescent="0.2">
      <c r="A36" s="3" t="s">
        <v>21</v>
      </c>
      <c r="B36" s="39">
        <v>68406549940</v>
      </c>
      <c r="C36" s="1">
        <v>69908838373</v>
      </c>
      <c r="D36" s="37">
        <f t="shared" si="0"/>
        <v>1502288433</v>
      </c>
      <c r="E36" s="41">
        <f t="shared" si="1"/>
        <v>2.1961178195913561E-2</v>
      </c>
      <c r="G36"/>
      <c r="R36" s="24"/>
    </row>
    <row r="37" spans="1:18" x14ac:dyDescent="0.2">
      <c r="A37" s="3" t="s">
        <v>22</v>
      </c>
      <c r="B37" s="39">
        <v>51175882591</v>
      </c>
      <c r="C37" s="1">
        <v>56980671638</v>
      </c>
      <c r="D37" s="37">
        <f t="shared" si="0"/>
        <v>5804789047</v>
      </c>
      <c r="E37" s="41">
        <f t="shared" si="1"/>
        <v>0.11342821565760068</v>
      </c>
      <c r="G37"/>
      <c r="R37" s="24"/>
    </row>
    <row r="38" spans="1:18" x14ac:dyDescent="0.2">
      <c r="A38" s="3" t="s">
        <v>23</v>
      </c>
      <c r="B38" s="39">
        <v>54933398535</v>
      </c>
      <c r="C38" s="1">
        <v>66126064353</v>
      </c>
      <c r="D38" s="37">
        <f t="shared" si="0"/>
        <v>11192665818</v>
      </c>
      <c r="E38" s="41">
        <f t="shared" si="1"/>
        <v>0.20374974271560423</v>
      </c>
      <c r="G38"/>
      <c r="R38" s="24"/>
    </row>
    <row r="39" spans="1:18" x14ac:dyDescent="0.2">
      <c r="A39" s="3" t="s">
        <v>24</v>
      </c>
      <c r="B39" s="39">
        <v>18705109588.91</v>
      </c>
      <c r="C39" s="1">
        <v>23221817381.900002</v>
      </c>
      <c r="D39" s="37">
        <f t="shared" si="0"/>
        <v>4516707792.9900017</v>
      </c>
      <c r="E39" s="41">
        <f t="shared" si="1"/>
        <v>0.24146919704057201</v>
      </c>
      <c r="G39"/>
      <c r="R39" s="24"/>
    </row>
    <row r="40" spans="1:18" x14ac:dyDescent="0.2">
      <c r="A40" s="3" t="s">
        <v>25</v>
      </c>
      <c r="B40" s="39">
        <v>128361911179</v>
      </c>
      <c r="C40" s="1">
        <v>153492028666</v>
      </c>
      <c r="D40" s="37">
        <f t="shared" si="0"/>
        <v>25130117487</v>
      </c>
      <c r="E40" s="41">
        <f t="shared" si="1"/>
        <v>0.19577550112942915</v>
      </c>
      <c r="G40"/>
      <c r="R40" s="24"/>
    </row>
    <row r="41" spans="1:18" x14ac:dyDescent="0.2">
      <c r="A41" s="3" t="s">
        <v>50</v>
      </c>
      <c r="B41" s="39">
        <v>40586550938.839996</v>
      </c>
      <c r="C41" s="1">
        <v>38847724502.279999</v>
      </c>
      <c r="D41" s="37">
        <f t="shared" si="0"/>
        <v>-1738826436.5599976</v>
      </c>
      <c r="E41" s="41">
        <f t="shared" si="1"/>
        <v>-4.2842429236725259E-2</v>
      </c>
      <c r="G41"/>
      <c r="R41" s="24"/>
    </row>
    <row r="42" spans="1:18" ht="17" thickBot="1" x14ac:dyDescent="0.25">
      <c r="A42" s="4" t="s">
        <v>26</v>
      </c>
      <c r="B42" s="40">
        <v>29833418917</v>
      </c>
      <c r="C42" s="2">
        <v>32968616580</v>
      </c>
      <c r="D42" s="37">
        <f t="shared" si="0"/>
        <v>3135197663</v>
      </c>
      <c r="E42" s="41">
        <f t="shared" si="1"/>
        <v>0.1050901229833054</v>
      </c>
      <c r="G42"/>
      <c r="R42" s="24"/>
    </row>
    <row r="43" spans="1:18" ht="17" thickBot="1" x14ac:dyDescent="0.25">
      <c r="A43" s="5" t="s">
        <v>28</v>
      </c>
      <c r="B43" s="43">
        <f>SUM(B11:B42)</f>
        <v>2040783645200.4019</v>
      </c>
      <c r="C43" s="44">
        <f>SUM(C11:C42)</f>
        <v>2232272827372.9688</v>
      </c>
      <c r="D43" s="44">
        <f>C43-B43</f>
        <v>191489182172.56689</v>
      </c>
      <c r="E43" s="42">
        <f t="shared" si="1"/>
        <v>9.3831201863518926E-2</v>
      </c>
      <c r="G43"/>
      <c r="R43" s="24"/>
    </row>
  </sheetData>
  <mergeCells count="13">
    <mergeCell ref="A9:E9"/>
    <mergeCell ref="B4:F4"/>
    <mergeCell ref="K4:Q4"/>
    <mergeCell ref="B5:F5"/>
    <mergeCell ref="B6:F6"/>
    <mergeCell ref="K6:Q6"/>
    <mergeCell ref="K7:Q7"/>
    <mergeCell ref="B1:F1"/>
    <mergeCell ref="K1:Q1"/>
    <mergeCell ref="B2:F2"/>
    <mergeCell ref="K2:Q2"/>
    <mergeCell ref="B3:F3"/>
    <mergeCell ref="K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0AF9-A19D-3E49-8A2F-3BB5A1004B3B}">
  <dimension ref="A1:R48"/>
  <sheetViews>
    <sheetView workbookViewId="0">
      <selection activeCell="I24" sqref="I24"/>
    </sheetView>
  </sheetViews>
  <sheetFormatPr baseColWidth="10" defaultRowHeight="16" x14ac:dyDescent="0.2"/>
  <cols>
    <col min="1" max="1" width="20.1640625" bestFit="1" customWidth="1"/>
    <col min="2" max="3" width="20.83203125" bestFit="1" customWidth="1"/>
    <col min="4" max="4" width="19.33203125" bestFit="1" customWidth="1"/>
    <col min="5" max="5" width="23" bestFit="1" customWidth="1"/>
    <col min="6" max="6" width="18.1640625" bestFit="1" customWidth="1"/>
    <col min="7" max="12" width="18.1640625" style="24" bestFit="1" customWidth="1"/>
    <col min="13" max="14" width="16.83203125" style="24" bestFit="1" customWidth="1"/>
    <col min="15" max="15" width="19.6640625" style="24" bestFit="1" customWidth="1"/>
    <col min="16" max="17" width="18.1640625" style="24" bestFit="1" customWidth="1"/>
    <col min="20" max="20" width="12.1640625" bestFit="1" customWidth="1"/>
  </cols>
  <sheetData>
    <row r="1" spans="1:18" ht="16" customHeight="1" x14ac:dyDescent="0.2">
      <c r="A1" s="13" t="s">
        <v>30</v>
      </c>
      <c r="B1" s="16" t="s">
        <v>39</v>
      </c>
      <c r="C1" s="16"/>
      <c r="D1" s="16"/>
      <c r="E1" s="16"/>
      <c r="F1" s="16"/>
      <c r="G1" s="15"/>
      <c r="H1" s="15"/>
      <c r="I1" s="15"/>
      <c r="J1" s="15"/>
      <c r="K1" s="22"/>
      <c r="L1" s="22"/>
      <c r="M1" s="22"/>
      <c r="N1" s="22"/>
      <c r="O1" s="22"/>
      <c r="P1" s="22"/>
      <c r="Q1" s="22"/>
    </row>
    <row r="2" spans="1:18" ht="16" customHeight="1" x14ac:dyDescent="0.2">
      <c r="A2" s="14" t="s">
        <v>31</v>
      </c>
      <c r="B2" s="16" t="s">
        <v>42</v>
      </c>
      <c r="C2" s="16"/>
      <c r="D2" s="16"/>
      <c r="E2" s="16"/>
      <c r="F2" s="16"/>
      <c r="G2" s="15"/>
      <c r="H2" s="15"/>
      <c r="I2" s="15"/>
      <c r="J2" s="15"/>
      <c r="K2" s="22"/>
      <c r="L2" s="22"/>
      <c r="M2" s="22"/>
      <c r="N2" s="22"/>
      <c r="O2" s="22"/>
      <c r="P2" s="22"/>
      <c r="Q2" s="22"/>
    </row>
    <row r="3" spans="1:18" ht="16" customHeight="1" x14ac:dyDescent="0.2">
      <c r="A3" s="14" t="s">
        <v>32</v>
      </c>
      <c r="B3" s="16" t="s">
        <v>43</v>
      </c>
      <c r="C3" s="16"/>
      <c r="D3" s="16"/>
      <c r="E3" s="16"/>
      <c r="F3" s="16"/>
      <c r="G3" s="15"/>
      <c r="H3" s="15"/>
      <c r="I3" s="15"/>
      <c r="J3" s="15"/>
      <c r="K3" s="22"/>
      <c r="L3" s="22"/>
      <c r="M3" s="22"/>
      <c r="N3" s="22"/>
      <c r="O3" s="22"/>
      <c r="P3" s="22"/>
      <c r="Q3" s="22"/>
    </row>
    <row r="4" spans="1:18" ht="16" customHeight="1" x14ac:dyDescent="0.2">
      <c r="A4" s="14" t="s">
        <v>33</v>
      </c>
      <c r="B4" s="26"/>
      <c r="C4" s="26"/>
      <c r="D4" s="26"/>
      <c r="E4" s="26"/>
      <c r="F4" s="26"/>
      <c r="G4" s="25"/>
      <c r="H4" s="25"/>
      <c r="I4" s="25"/>
      <c r="J4" s="25"/>
      <c r="K4" s="22"/>
      <c r="L4" s="22"/>
      <c r="M4" s="22"/>
      <c r="N4" s="22"/>
      <c r="O4" s="22"/>
      <c r="P4" s="22"/>
      <c r="Q4" s="22"/>
    </row>
    <row r="5" spans="1:18" ht="16" customHeight="1" x14ac:dyDescent="0.2">
      <c r="A5" s="14" t="s">
        <v>34</v>
      </c>
      <c r="B5" s="20"/>
      <c r="C5" s="20"/>
      <c r="D5" s="20"/>
      <c r="E5" s="20"/>
      <c r="F5" s="20"/>
      <c r="G5" s="23"/>
      <c r="H5" s="23"/>
      <c r="I5" s="23"/>
      <c r="J5" s="23"/>
      <c r="K5" s="15"/>
      <c r="L5" s="15"/>
      <c r="M5" s="15"/>
      <c r="N5" s="15"/>
      <c r="O5" s="15"/>
      <c r="P5" s="15"/>
      <c r="Q5" s="15"/>
    </row>
    <row r="6" spans="1:18" ht="16" customHeight="1" x14ac:dyDescent="0.2">
      <c r="A6" s="14" t="s">
        <v>35</v>
      </c>
      <c r="B6" s="27">
        <v>44162</v>
      </c>
      <c r="C6" s="27"/>
      <c r="D6" s="27"/>
      <c r="E6" s="27"/>
      <c r="F6" s="27"/>
      <c r="G6" s="15"/>
      <c r="H6" s="15"/>
      <c r="I6" s="15"/>
      <c r="J6" s="15"/>
      <c r="K6" s="22"/>
      <c r="L6" s="22"/>
      <c r="M6" s="22"/>
      <c r="N6" s="22"/>
      <c r="O6" s="22"/>
      <c r="P6" s="22"/>
      <c r="Q6" s="22"/>
    </row>
    <row r="7" spans="1:18" ht="16" customHeight="1" x14ac:dyDescent="0.2">
      <c r="A7" s="14" t="s">
        <v>36</v>
      </c>
      <c r="B7" s="21" t="s">
        <v>37</v>
      </c>
      <c r="C7" s="21"/>
      <c r="D7" s="21"/>
      <c r="E7" s="21"/>
      <c r="F7" s="21"/>
      <c r="G7" s="15"/>
      <c r="H7" s="15"/>
      <c r="I7" s="15"/>
      <c r="J7" s="15"/>
      <c r="K7" s="22"/>
      <c r="L7" s="22"/>
      <c r="M7" s="22"/>
      <c r="N7" s="22"/>
      <c r="O7" s="22"/>
      <c r="P7" s="22"/>
      <c r="Q7" s="22"/>
    </row>
    <row r="8" spans="1:18" ht="17" thickBot="1" x14ac:dyDescent="0.25"/>
    <row r="9" spans="1:18" ht="17" thickBot="1" x14ac:dyDescent="0.25">
      <c r="A9" s="17">
        <v>2019</v>
      </c>
      <c r="B9" s="18"/>
      <c r="C9" s="18"/>
      <c r="D9" s="18"/>
      <c r="E9" s="19"/>
    </row>
    <row r="10" spans="1:18" ht="17" thickBot="1" x14ac:dyDescent="0.25">
      <c r="A10" s="8" t="s">
        <v>0</v>
      </c>
      <c r="B10" s="9" t="s">
        <v>1</v>
      </c>
      <c r="C10" s="10" t="s">
        <v>40</v>
      </c>
      <c r="D10" s="12" t="s">
        <v>44</v>
      </c>
      <c r="E10" s="11" t="s">
        <v>41</v>
      </c>
      <c r="G10"/>
      <c r="R10" s="24"/>
    </row>
    <row r="11" spans="1:18" x14ac:dyDescent="0.2">
      <c r="A11" s="6" t="s">
        <v>2</v>
      </c>
      <c r="B11" s="38">
        <v>24393143000</v>
      </c>
      <c r="C11" s="7">
        <v>25317913307</v>
      </c>
      <c r="D11" s="37">
        <f>C11-B11</f>
        <v>924770307</v>
      </c>
      <c r="E11" s="41">
        <f>(C11-B11)/B11</f>
        <v>3.7911076362730299E-2</v>
      </c>
      <c r="G11"/>
      <c r="R11" s="24"/>
    </row>
    <row r="12" spans="1:18" x14ac:dyDescent="0.2">
      <c r="A12" s="3" t="s">
        <v>3</v>
      </c>
      <c r="B12" s="39">
        <v>54933972419</v>
      </c>
      <c r="C12" s="1">
        <v>58643977159</v>
      </c>
      <c r="D12" s="37">
        <f t="shared" ref="D12:D42" si="0">C12-B12</f>
        <v>3710004740</v>
      </c>
      <c r="E12" s="41">
        <f t="shared" ref="E12:E43" si="1">(C12-B12)/B12</f>
        <v>6.7535708353703941E-2</v>
      </c>
      <c r="G12"/>
      <c r="R12" s="24"/>
    </row>
    <row r="13" spans="1:18" x14ac:dyDescent="0.2">
      <c r="A13" s="3" t="s">
        <v>4</v>
      </c>
      <c r="B13" s="39">
        <v>16910285881</v>
      </c>
      <c r="C13" s="1">
        <v>17317334604</v>
      </c>
      <c r="D13" s="37">
        <f t="shared" si="0"/>
        <v>407048723</v>
      </c>
      <c r="E13" s="41">
        <f t="shared" si="1"/>
        <v>2.4071072828954973E-2</v>
      </c>
      <c r="G13"/>
      <c r="R13" s="24"/>
    </row>
    <row r="14" spans="1:18" x14ac:dyDescent="0.2">
      <c r="A14" s="3" t="s">
        <v>5</v>
      </c>
      <c r="B14" s="39">
        <v>21179763006</v>
      </c>
      <c r="C14" s="1">
        <v>23198331724.32</v>
      </c>
      <c r="D14" s="37">
        <f t="shared" si="0"/>
        <v>2018568718.3199997</v>
      </c>
      <c r="E14" s="41">
        <f t="shared" si="1"/>
        <v>9.5306482784918836E-2</v>
      </c>
      <c r="G14"/>
      <c r="R14" s="24"/>
    </row>
    <row r="15" spans="1:18" x14ac:dyDescent="0.2">
      <c r="A15" s="3" t="s">
        <v>6</v>
      </c>
      <c r="B15" s="39">
        <v>49369566358</v>
      </c>
      <c r="C15" s="1">
        <v>54425318951</v>
      </c>
      <c r="D15" s="37">
        <f t="shared" si="0"/>
        <v>5055752593</v>
      </c>
      <c r="E15" s="41">
        <f t="shared" si="1"/>
        <v>0.10240625887492225</v>
      </c>
      <c r="G15"/>
      <c r="R15" s="24"/>
    </row>
    <row r="16" spans="1:18" x14ac:dyDescent="0.2">
      <c r="A16" s="3" t="s">
        <v>7</v>
      </c>
      <c r="B16" s="39">
        <v>18137670000</v>
      </c>
      <c r="C16" s="1">
        <v>18960664949.209999</v>
      </c>
      <c r="D16" s="37">
        <f t="shared" si="0"/>
        <v>822994949.20999908</v>
      </c>
      <c r="E16" s="41">
        <f t="shared" si="1"/>
        <v>4.5374899268208049E-2</v>
      </c>
      <c r="G16"/>
      <c r="R16" s="24"/>
    </row>
    <row r="17" spans="1:18" x14ac:dyDescent="0.2">
      <c r="A17" s="3" t="s">
        <v>8</v>
      </c>
      <c r="B17" s="39">
        <v>71667935957</v>
      </c>
      <c r="C17" s="1">
        <v>68492367345</v>
      </c>
      <c r="D17" s="37">
        <f t="shared" si="0"/>
        <v>-3175568612</v>
      </c>
      <c r="E17" s="41">
        <f t="shared" si="1"/>
        <v>-4.4309474935978449E-2</v>
      </c>
      <c r="G17"/>
      <c r="R17" s="24"/>
    </row>
    <row r="18" spans="1:18" x14ac:dyDescent="0.2">
      <c r="A18" s="3" t="s">
        <v>9</v>
      </c>
      <c r="B18" s="39">
        <v>72216669688</v>
      </c>
      <c r="C18" s="1">
        <v>74311988995</v>
      </c>
      <c r="D18" s="37">
        <f t="shared" si="0"/>
        <v>2095319307</v>
      </c>
      <c r="E18" s="41">
        <f t="shared" si="1"/>
        <v>2.9014344140383036E-2</v>
      </c>
      <c r="G18"/>
      <c r="R18" s="24"/>
    </row>
    <row r="19" spans="1:18" x14ac:dyDescent="0.2">
      <c r="A19" s="3" t="s">
        <v>45</v>
      </c>
      <c r="B19" s="39">
        <v>220853812107</v>
      </c>
      <c r="C19" s="1">
        <v>230640525639</v>
      </c>
      <c r="D19" s="37">
        <f t="shared" si="0"/>
        <v>9786713532</v>
      </c>
      <c r="E19" s="41">
        <f t="shared" si="1"/>
        <v>4.4313084019842498E-2</v>
      </c>
      <c r="G19"/>
      <c r="R19" s="24"/>
    </row>
    <row r="20" spans="1:18" x14ac:dyDescent="0.2">
      <c r="A20" s="3" t="s">
        <v>10</v>
      </c>
      <c r="B20" s="39">
        <v>31681191532</v>
      </c>
      <c r="C20" s="1">
        <v>36761816357.540001</v>
      </c>
      <c r="D20" s="37">
        <f t="shared" si="0"/>
        <v>5080624825.5400009</v>
      </c>
      <c r="E20" s="41">
        <f t="shared" si="1"/>
        <v>0.16036722673161613</v>
      </c>
      <c r="G20"/>
      <c r="R20" s="24"/>
    </row>
    <row r="21" spans="1:18" x14ac:dyDescent="0.2">
      <c r="A21" s="3" t="s">
        <v>11</v>
      </c>
      <c r="B21" s="39">
        <v>83415970643.000046</v>
      </c>
      <c r="C21" s="1">
        <v>88101221606.050003</v>
      </c>
      <c r="D21" s="37">
        <f t="shared" si="0"/>
        <v>4685250963.0499573</v>
      </c>
      <c r="E21" s="41">
        <f t="shared" si="1"/>
        <v>5.6167313368583646E-2</v>
      </c>
      <c r="G21"/>
      <c r="R21" s="24"/>
    </row>
    <row r="22" spans="1:18" x14ac:dyDescent="0.2">
      <c r="A22" s="3" t="s">
        <v>12</v>
      </c>
      <c r="B22" s="39">
        <v>59875043375.840019</v>
      </c>
      <c r="C22" s="1">
        <v>66291739809.339973</v>
      </c>
      <c r="D22" s="37">
        <f t="shared" si="0"/>
        <v>6416696433.4999542</v>
      </c>
      <c r="E22" s="41">
        <f t="shared" si="1"/>
        <v>0.10716813002074808</v>
      </c>
      <c r="G22"/>
      <c r="R22" s="24"/>
    </row>
    <row r="23" spans="1:18" x14ac:dyDescent="0.2">
      <c r="A23" s="3" t="s">
        <v>13</v>
      </c>
      <c r="B23" s="39">
        <v>44258485217.660004</v>
      </c>
      <c r="C23" s="1">
        <v>53130755760.239998</v>
      </c>
      <c r="D23" s="37">
        <f t="shared" si="0"/>
        <v>8872270542.5799942</v>
      </c>
      <c r="E23" s="41">
        <f t="shared" si="1"/>
        <v>0.20046484869391293</v>
      </c>
      <c r="G23"/>
      <c r="R23" s="24"/>
    </row>
    <row r="24" spans="1:18" x14ac:dyDescent="0.2">
      <c r="A24" s="3" t="s">
        <v>14</v>
      </c>
      <c r="B24" s="39">
        <v>116946234555.99998</v>
      </c>
      <c r="C24" s="1">
        <v>117619914838.61</v>
      </c>
      <c r="D24" s="37">
        <f t="shared" si="0"/>
        <v>673680282.61001587</v>
      </c>
      <c r="E24" s="41">
        <f t="shared" si="1"/>
        <v>5.7605983225344675E-3</v>
      </c>
      <c r="G24"/>
      <c r="R24" s="24"/>
    </row>
    <row r="25" spans="1:18" x14ac:dyDescent="0.2">
      <c r="A25" s="3" t="s">
        <v>46</v>
      </c>
      <c r="B25" s="39">
        <v>258375851600</v>
      </c>
      <c r="C25" s="1">
        <v>268037046100</v>
      </c>
      <c r="D25" s="37">
        <f t="shared" si="0"/>
        <v>9661194500</v>
      </c>
      <c r="E25" s="41">
        <f t="shared" si="1"/>
        <v>3.7392018024024969E-2</v>
      </c>
      <c r="G25"/>
      <c r="R25" s="24"/>
    </row>
    <row r="26" spans="1:18" x14ac:dyDescent="0.2">
      <c r="A26" s="3" t="s">
        <v>27</v>
      </c>
      <c r="B26" s="39">
        <v>70017541440</v>
      </c>
      <c r="C26" s="1">
        <v>78864913127.509995</v>
      </c>
      <c r="D26" s="37">
        <f t="shared" si="0"/>
        <v>8847371687.5099945</v>
      </c>
      <c r="E26" s="41">
        <f t="shared" si="1"/>
        <v>0.12635935946267918</v>
      </c>
      <c r="G26"/>
      <c r="R26" s="24"/>
    </row>
    <row r="27" spans="1:18" x14ac:dyDescent="0.2">
      <c r="A27" s="3" t="s">
        <v>15</v>
      </c>
      <c r="B27" s="39">
        <v>22792068000</v>
      </c>
      <c r="C27" s="1">
        <v>31199130318</v>
      </c>
      <c r="D27" s="37">
        <f t="shared" si="0"/>
        <v>8407062318</v>
      </c>
      <c r="E27" s="41">
        <f t="shared" si="1"/>
        <v>0.36885912757017048</v>
      </c>
      <c r="G27"/>
      <c r="R27" s="24"/>
    </row>
    <row r="28" spans="1:18" x14ac:dyDescent="0.2">
      <c r="A28" s="3" t="s">
        <v>16</v>
      </c>
      <c r="B28" s="39">
        <v>23223128209</v>
      </c>
      <c r="C28" s="1">
        <v>25758471513.84</v>
      </c>
      <c r="D28" s="37">
        <f t="shared" si="0"/>
        <v>2535343304.8400002</v>
      </c>
      <c r="E28" s="41">
        <f t="shared" si="1"/>
        <v>0.10917320362798674</v>
      </c>
      <c r="G28"/>
      <c r="R28" s="24"/>
    </row>
    <row r="29" spans="1:18" x14ac:dyDescent="0.2">
      <c r="A29" s="3" t="s">
        <v>47</v>
      </c>
      <c r="B29" s="39">
        <v>101459192000</v>
      </c>
      <c r="C29" s="1">
        <v>105476125000</v>
      </c>
      <c r="D29" s="37">
        <f t="shared" si="0"/>
        <v>4016933000</v>
      </c>
      <c r="E29" s="41">
        <f t="shared" si="1"/>
        <v>3.9591612359775152E-2</v>
      </c>
      <c r="G29"/>
      <c r="R29" s="24"/>
    </row>
    <row r="30" spans="1:18" x14ac:dyDescent="0.2">
      <c r="A30" s="3" t="s">
        <v>17</v>
      </c>
      <c r="B30" s="39">
        <v>68977714168</v>
      </c>
      <c r="C30" s="1">
        <v>84572063728.300003</v>
      </c>
      <c r="D30" s="37">
        <f t="shared" si="0"/>
        <v>15594349560.300003</v>
      </c>
      <c r="E30" s="41">
        <f t="shared" si="1"/>
        <v>0.22607808548597139</v>
      </c>
      <c r="G30"/>
      <c r="R30" s="24"/>
    </row>
    <row r="31" spans="1:18" x14ac:dyDescent="0.2">
      <c r="A31" s="3" t="s">
        <v>18</v>
      </c>
      <c r="B31" s="39">
        <v>91735281200</v>
      </c>
      <c r="C31" s="1">
        <v>96119427000</v>
      </c>
      <c r="D31" s="37">
        <f t="shared" si="0"/>
        <v>4384145800</v>
      </c>
      <c r="E31" s="41">
        <f t="shared" si="1"/>
        <v>4.7791272263522533E-2</v>
      </c>
      <c r="G31"/>
      <c r="R31" s="24"/>
    </row>
    <row r="32" spans="1:18" x14ac:dyDescent="0.2">
      <c r="A32" s="3" t="s">
        <v>48</v>
      </c>
      <c r="B32" s="39">
        <v>37582412747</v>
      </c>
      <c r="C32" s="1">
        <v>38272397756</v>
      </c>
      <c r="D32" s="37">
        <f t="shared" si="0"/>
        <v>689985009</v>
      </c>
      <c r="E32" s="41">
        <f t="shared" si="1"/>
        <v>1.8359252601606261E-2</v>
      </c>
      <c r="G32"/>
      <c r="R32" s="24"/>
    </row>
    <row r="33" spans="1:18" x14ac:dyDescent="0.2">
      <c r="A33" s="3" t="s">
        <v>19</v>
      </c>
      <c r="B33" s="39">
        <v>34579389000</v>
      </c>
      <c r="C33" s="1">
        <v>36707295000</v>
      </c>
      <c r="D33" s="37">
        <f t="shared" si="0"/>
        <v>2127906000</v>
      </c>
      <c r="E33" s="41">
        <f t="shared" si="1"/>
        <v>6.1536830509064229E-2</v>
      </c>
      <c r="G33"/>
      <c r="R33" s="24"/>
    </row>
    <row r="34" spans="1:18" x14ac:dyDescent="0.2">
      <c r="A34" s="3" t="s">
        <v>49</v>
      </c>
      <c r="B34" s="39">
        <v>47852517000</v>
      </c>
      <c r="C34" s="1">
        <v>50619677000</v>
      </c>
      <c r="D34" s="37">
        <f t="shared" si="0"/>
        <v>2767160000</v>
      </c>
      <c r="E34" s="41">
        <f t="shared" si="1"/>
        <v>5.7826843256750735E-2</v>
      </c>
      <c r="G34"/>
      <c r="R34" s="24"/>
    </row>
    <row r="35" spans="1:18" x14ac:dyDescent="0.2">
      <c r="A35" s="3" t="s">
        <v>20</v>
      </c>
      <c r="B35" s="39">
        <v>54073045010</v>
      </c>
      <c r="C35" s="1">
        <v>58563208895</v>
      </c>
      <c r="D35" s="37">
        <f t="shared" si="0"/>
        <v>4490163885</v>
      </c>
      <c r="E35" s="41">
        <f t="shared" si="1"/>
        <v>8.3038857607697358E-2</v>
      </c>
      <c r="G35"/>
      <c r="R35" s="24"/>
    </row>
    <row r="36" spans="1:18" x14ac:dyDescent="0.2">
      <c r="A36" s="3" t="s">
        <v>21</v>
      </c>
      <c r="B36" s="39">
        <v>68406549940</v>
      </c>
      <c r="C36" s="1">
        <v>71312008354</v>
      </c>
      <c r="D36" s="37">
        <f t="shared" si="0"/>
        <v>2905458414</v>
      </c>
      <c r="E36" s="41">
        <f t="shared" si="1"/>
        <v>4.2473394968002384E-2</v>
      </c>
      <c r="G36"/>
      <c r="R36" s="24"/>
    </row>
    <row r="37" spans="1:18" x14ac:dyDescent="0.2">
      <c r="A37" s="3" t="s">
        <v>22</v>
      </c>
      <c r="B37" s="39">
        <v>51175882591</v>
      </c>
      <c r="C37" s="1">
        <v>53451255769</v>
      </c>
      <c r="D37" s="37">
        <f t="shared" si="0"/>
        <v>2275373178</v>
      </c>
      <c r="E37" s="41">
        <f t="shared" si="1"/>
        <v>4.4461825821058849E-2</v>
      </c>
      <c r="G37"/>
      <c r="R37" s="24"/>
    </row>
    <row r="38" spans="1:18" x14ac:dyDescent="0.2">
      <c r="A38" s="3" t="s">
        <v>23</v>
      </c>
      <c r="B38" s="39">
        <v>54933398535</v>
      </c>
      <c r="C38" s="1">
        <v>66247643093</v>
      </c>
      <c r="D38" s="37">
        <f t="shared" si="0"/>
        <v>11314244558</v>
      </c>
      <c r="E38" s="41">
        <f t="shared" si="1"/>
        <v>0.20596294530714856</v>
      </c>
      <c r="G38"/>
      <c r="R38" s="24"/>
    </row>
    <row r="39" spans="1:18" x14ac:dyDescent="0.2">
      <c r="A39" s="3" t="s">
        <v>24</v>
      </c>
      <c r="B39" s="39">
        <v>18705109588.91</v>
      </c>
      <c r="C39" s="1">
        <v>23222460172.509998</v>
      </c>
      <c r="D39" s="37">
        <f t="shared" si="0"/>
        <v>4517350583.5999985</v>
      </c>
      <c r="E39" s="41">
        <f t="shared" si="1"/>
        <v>0.24150356148024243</v>
      </c>
      <c r="G39"/>
      <c r="R39" s="24"/>
    </row>
    <row r="40" spans="1:18" x14ac:dyDescent="0.2">
      <c r="A40" s="3" t="s">
        <v>25</v>
      </c>
      <c r="B40" s="39">
        <v>128361911179</v>
      </c>
      <c r="C40" s="1">
        <v>148636924652</v>
      </c>
      <c r="D40" s="37">
        <f t="shared" si="0"/>
        <v>20275013473</v>
      </c>
      <c r="E40" s="41">
        <f t="shared" si="1"/>
        <v>0.15795194451979297</v>
      </c>
      <c r="G40"/>
      <c r="R40" s="24"/>
    </row>
    <row r="41" spans="1:18" x14ac:dyDescent="0.2">
      <c r="A41" s="3" t="s">
        <v>50</v>
      </c>
      <c r="B41" s="39">
        <v>40586550939</v>
      </c>
      <c r="C41" s="1">
        <v>38140914374.790001</v>
      </c>
      <c r="D41" s="37">
        <f t="shared" si="0"/>
        <v>-2445636564.2099991</v>
      </c>
      <c r="E41" s="41">
        <f t="shared" si="1"/>
        <v>-6.0257314495279365E-2</v>
      </c>
      <c r="G41"/>
      <c r="R41" s="24"/>
    </row>
    <row r="42" spans="1:18" ht="17" thickBot="1" x14ac:dyDescent="0.25">
      <c r="A42" s="4" t="s">
        <v>26</v>
      </c>
      <c r="B42" s="40">
        <v>29833418917</v>
      </c>
      <c r="C42" s="2">
        <v>33806399815</v>
      </c>
      <c r="D42" s="37">
        <f t="shared" si="0"/>
        <v>3972980898</v>
      </c>
      <c r="E42" s="41">
        <f t="shared" si="1"/>
        <v>0.13317216203256119</v>
      </c>
      <c r="G42"/>
      <c r="R42" s="24"/>
    </row>
    <row r="43" spans="1:18" ht="17" thickBot="1" x14ac:dyDescent="0.25">
      <c r="A43" s="5" t="s">
        <v>28</v>
      </c>
      <c r="B43" s="43">
        <f>SUM(B11:B42)</f>
        <v>2088510705804.4099</v>
      </c>
      <c r="C43" s="44">
        <f>SUM(C11:C42)</f>
        <v>2242221232714.2603</v>
      </c>
      <c r="D43" s="44">
        <f>C43-B43</f>
        <v>153710526909.85034</v>
      </c>
      <c r="E43" s="42">
        <f t="shared" si="1"/>
        <v>7.3598151296355108E-2</v>
      </c>
      <c r="G43"/>
      <c r="R43" s="24"/>
    </row>
    <row r="44" spans="1:18" ht="17" thickBot="1" x14ac:dyDescent="0.25"/>
    <row r="45" spans="1:18" x14ac:dyDescent="0.2">
      <c r="A45" s="28" t="s">
        <v>38</v>
      </c>
      <c r="B45" s="29"/>
      <c r="C45" s="29"/>
      <c r="D45" s="30"/>
    </row>
    <row r="46" spans="1:18" x14ac:dyDescent="0.2">
      <c r="A46" s="31"/>
      <c r="B46" s="32"/>
      <c r="C46" s="32"/>
      <c r="D46" s="33"/>
    </row>
    <row r="47" spans="1:18" x14ac:dyDescent="0.2">
      <c r="A47" s="31"/>
      <c r="B47" s="32"/>
      <c r="C47" s="32"/>
      <c r="D47" s="33"/>
    </row>
    <row r="48" spans="1:18" ht="17" thickBot="1" x14ac:dyDescent="0.25">
      <c r="A48" s="34"/>
      <c r="B48" s="35"/>
      <c r="C48" s="35"/>
      <c r="D48" s="36"/>
    </row>
  </sheetData>
  <mergeCells count="14">
    <mergeCell ref="K6:Q6"/>
    <mergeCell ref="K7:Q7"/>
    <mergeCell ref="A45:D48"/>
    <mergeCell ref="B1:F1"/>
    <mergeCell ref="B2:F2"/>
    <mergeCell ref="B3:F3"/>
    <mergeCell ref="B4:F4"/>
    <mergeCell ref="B5:F5"/>
    <mergeCell ref="B6:F6"/>
    <mergeCell ref="A9:E9"/>
    <mergeCell ref="K1:Q1"/>
    <mergeCell ref="K2:Q2"/>
    <mergeCell ref="K3:Q3"/>
    <mergeCell ref="K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69E8-EAE4-124D-AF62-18214A64E46F}">
  <dimension ref="A1:R43"/>
  <sheetViews>
    <sheetView tabSelected="1" topLeftCell="A7" workbookViewId="0">
      <selection activeCell="E43" sqref="E43"/>
    </sheetView>
  </sheetViews>
  <sheetFormatPr baseColWidth="10" defaultRowHeight="16" x14ac:dyDescent="0.2"/>
  <cols>
    <col min="1" max="1" width="20.1640625" bestFit="1" customWidth="1"/>
    <col min="2" max="3" width="20.83203125" bestFit="1" customWidth="1"/>
    <col min="4" max="4" width="19.33203125" bestFit="1" customWidth="1"/>
    <col min="5" max="5" width="24.83203125" bestFit="1" customWidth="1"/>
    <col min="6" max="6" width="18.1640625" bestFit="1" customWidth="1"/>
    <col min="7" max="12" width="18.1640625" style="24" bestFit="1" customWidth="1"/>
    <col min="13" max="14" width="16.83203125" style="24" bestFit="1" customWidth="1"/>
    <col min="15" max="15" width="19.6640625" style="24" bestFit="1" customWidth="1"/>
    <col min="16" max="17" width="18.1640625" style="24" bestFit="1" customWidth="1"/>
    <col min="20" max="20" width="12.1640625" bestFit="1" customWidth="1"/>
  </cols>
  <sheetData>
    <row r="1" spans="1:18" ht="16" customHeight="1" x14ac:dyDescent="0.2">
      <c r="A1" s="13" t="s">
        <v>30</v>
      </c>
      <c r="B1" s="16" t="s">
        <v>39</v>
      </c>
      <c r="C1" s="16"/>
      <c r="D1" s="16"/>
      <c r="E1" s="16"/>
      <c r="F1" s="16"/>
      <c r="G1" s="15"/>
      <c r="H1" s="15"/>
      <c r="I1" s="15"/>
      <c r="J1" s="15"/>
      <c r="K1" s="22"/>
      <c r="L1" s="22"/>
      <c r="M1" s="22"/>
      <c r="N1" s="22"/>
      <c r="O1" s="22"/>
      <c r="P1" s="22"/>
      <c r="Q1" s="22"/>
    </row>
    <row r="2" spans="1:18" ht="16" customHeight="1" x14ac:dyDescent="0.2">
      <c r="A2" s="14" t="s">
        <v>31</v>
      </c>
      <c r="B2" s="16" t="s">
        <v>42</v>
      </c>
      <c r="C2" s="16"/>
      <c r="D2" s="16"/>
      <c r="E2" s="16"/>
      <c r="F2" s="16"/>
      <c r="G2" s="15"/>
      <c r="H2" s="15"/>
      <c r="I2" s="15"/>
      <c r="J2" s="15"/>
      <c r="K2" s="22"/>
      <c r="L2" s="22"/>
      <c r="M2" s="22"/>
      <c r="N2" s="22"/>
      <c r="O2" s="22"/>
      <c r="P2" s="22"/>
      <c r="Q2" s="22"/>
    </row>
    <row r="3" spans="1:18" ht="16" customHeight="1" x14ac:dyDescent="0.2">
      <c r="A3" s="14" t="s">
        <v>32</v>
      </c>
      <c r="B3" s="16" t="s">
        <v>43</v>
      </c>
      <c r="C3" s="16"/>
      <c r="D3" s="16"/>
      <c r="E3" s="16"/>
      <c r="F3" s="16"/>
      <c r="G3" s="15"/>
      <c r="H3" s="15"/>
      <c r="I3" s="15"/>
      <c r="J3" s="15"/>
      <c r="K3" s="22"/>
      <c r="L3" s="22"/>
      <c r="M3" s="22"/>
      <c r="N3" s="22"/>
      <c r="O3" s="22"/>
      <c r="P3" s="22"/>
      <c r="Q3" s="22"/>
    </row>
    <row r="4" spans="1:18" ht="16" customHeight="1" x14ac:dyDescent="0.2">
      <c r="A4" s="14" t="s">
        <v>33</v>
      </c>
      <c r="B4" s="26"/>
      <c r="C4" s="26"/>
      <c r="D4" s="26"/>
      <c r="E4" s="26"/>
      <c r="F4" s="26"/>
      <c r="G4" s="25"/>
      <c r="H4" s="25"/>
      <c r="I4" s="25"/>
      <c r="J4" s="25"/>
      <c r="K4" s="22"/>
      <c r="L4" s="22"/>
      <c r="M4" s="22"/>
      <c r="N4" s="22"/>
      <c r="O4" s="22"/>
      <c r="P4" s="22"/>
      <c r="Q4" s="22"/>
    </row>
    <row r="5" spans="1:18" ht="16" customHeight="1" x14ac:dyDescent="0.2">
      <c r="A5" s="14" t="s">
        <v>34</v>
      </c>
      <c r="B5" s="20" t="s">
        <v>57</v>
      </c>
      <c r="C5" s="20"/>
      <c r="D5" s="20"/>
      <c r="E5" s="20"/>
      <c r="F5" s="20"/>
      <c r="G5" s="23"/>
      <c r="H5" s="23"/>
      <c r="I5" s="23"/>
      <c r="J5" s="23"/>
      <c r="K5" s="15"/>
      <c r="L5" s="15"/>
      <c r="M5" s="15"/>
      <c r="N5" s="15"/>
      <c r="O5" s="15"/>
      <c r="P5" s="15"/>
      <c r="Q5" s="15"/>
    </row>
    <row r="6" spans="1:18" ht="16" customHeight="1" x14ac:dyDescent="0.2">
      <c r="A6" s="14" t="s">
        <v>35</v>
      </c>
      <c r="B6" s="27">
        <v>44162</v>
      </c>
      <c r="C6" s="27"/>
      <c r="D6" s="27"/>
      <c r="E6" s="27"/>
      <c r="F6" s="27"/>
      <c r="G6" s="15"/>
      <c r="H6" s="15"/>
      <c r="I6" s="15"/>
      <c r="J6" s="15"/>
      <c r="K6" s="22"/>
      <c r="L6" s="22"/>
      <c r="M6" s="22"/>
      <c r="N6" s="22"/>
      <c r="O6" s="22"/>
      <c r="P6" s="22"/>
      <c r="Q6" s="22"/>
    </row>
    <row r="7" spans="1:18" ht="16" customHeight="1" x14ac:dyDescent="0.2">
      <c r="A7" s="14" t="s">
        <v>36</v>
      </c>
      <c r="B7" s="21" t="s">
        <v>37</v>
      </c>
      <c r="C7" s="21"/>
      <c r="D7" s="21"/>
      <c r="E7" s="21"/>
      <c r="F7" s="21"/>
      <c r="G7" s="15"/>
      <c r="H7" s="15"/>
      <c r="I7" s="15"/>
      <c r="J7" s="15"/>
      <c r="K7" s="22"/>
      <c r="L7" s="22"/>
      <c r="M7" s="22"/>
      <c r="N7" s="22"/>
      <c r="O7" s="22"/>
      <c r="P7" s="22"/>
      <c r="Q7" s="22"/>
    </row>
    <row r="8" spans="1:18" ht="17" thickBot="1" x14ac:dyDescent="0.25"/>
    <row r="9" spans="1:18" ht="17" thickBot="1" x14ac:dyDescent="0.25">
      <c r="A9" s="17">
        <v>2019</v>
      </c>
      <c r="B9" s="18"/>
      <c r="C9" s="18"/>
      <c r="D9" s="18"/>
      <c r="E9" s="19"/>
    </row>
    <row r="10" spans="1:18" ht="17" thickBot="1" x14ac:dyDescent="0.25">
      <c r="A10" s="8" t="s">
        <v>0</v>
      </c>
      <c r="B10" s="9" t="s">
        <v>1</v>
      </c>
      <c r="C10" s="10" t="s">
        <v>52</v>
      </c>
      <c r="D10" s="12" t="s">
        <v>54</v>
      </c>
      <c r="E10" s="11" t="s">
        <v>56</v>
      </c>
      <c r="G10"/>
      <c r="R10" s="24"/>
    </row>
    <row r="11" spans="1:18" x14ac:dyDescent="0.2">
      <c r="A11" s="6" t="s">
        <v>2</v>
      </c>
      <c r="B11" s="38">
        <v>1200000000</v>
      </c>
      <c r="C11" s="7">
        <v>398615313</v>
      </c>
      <c r="D11" s="37">
        <f>C11-B11</f>
        <v>-801384687</v>
      </c>
      <c r="E11" s="41">
        <f>(C11-B11)/B11</f>
        <v>-0.66782057250000004</v>
      </c>
      <c r="G11"/>
      <c r="R11" s="24"/>
    </row>
    <row r="12" spans="1:18" x14ac:dyDescent="0.2">
      <c r="A12" s="3" t="s">
        <v>3</v>
      </c>
      <c r="B12" s="39">
        <v>0</v>
      </c>
      <c r="C12" s="1">
        <v>0</v>
      </c>
      <c r="D12" s="37">
        <f t="shared" ref="D12:D42" si="0">C12-B12</f>
        <v>0</v>
      </c>
      <c r="E12" s="41" t="s">
        <v>29</v>
      </c>
      <c r="G12"/>
      <c r="R12" s="24"/>
    </row>
    <row r="13" spans="1:18" x14ac:dyDescent="0.2">
      <c r="A13" s="3" t="s">
        <v>4</v>
      </c>
      <c r="B13" s="39">
        <v>0</v>
      </c>
      <c r="C13" s="1">
        <v>436260960</v>
      </c>
      <c r="D13" s="37">
        <f t="shared" si="0"/>
        <v>436260960</v>
      </c>
      <c r="E13" s="41" t="s">
        <v>29</v>
      </c>
      <c r="G13"/>
      <c r="R13" s="24"/>
    </row>
    <row r="14" spans="1:18" x14ac:dyDescent="0.2">
      <c r="A14" s="3" t="s">
        <v>5</v>
      </c>
      <c r="B14" s="39">
        <v>0</v>
      </c>
      <c r="C14" s="1">
        <v>0</v>
      </c>
      <c r="D14" s="37">
        <f t="shared" si="0"/>
        <v>0</v>
      </c>
      <c r="E14" s="41" t="s">
        <v>29</v>
      </c>
      <c r="G14"/>
      <c r="R14" s="24"/>
    </row>
    <row r="15" spans="1:18" x14ac:dyDescent="0.2">
      <c r="A15" s="3" t="s">
        <v>6</v>
      </c>
      <c r="B15" s="39">
        <v>0</v>
      </c>
      <c r="C15" s="1">
        <v>1400000000</v>
      </c>
      <c r="D15" s="37">
        <f t="shared" si="0"/>
        <v>1400000000</v>
      </c>
      <c r="E15" s="41" t="s">
        <v>29</v>
      </c>
      <c r="G15"/>
      <c r="R15" s="24"/>
    </row>
    <row r="16" spans="1:18" x14ac:dyDescent="0.2">
      <c r="A16" s="3" t="s">
        <v>7</v>
      </c>
      <c r="B16" s="39">
        <v>0</v>
      </c>
      <c r="C16" s="1">
        <v>1446727963.5799999</v>
      </c>
      <c r="D16" s="37">
        <f t="shared" si="0"/>
        <v>1446727963.5799999</v>
      </c>
      <c r="E16" s="41" t="s">
        <v>29</v>
      </c>
      <c r="G16"/>
      <c r="R16" s="24"/>
    </row>
    <row r="17" spans="1:18" x14ac:dyDescent="0.2">
      <c r="A17" s="3" t="s">
        <v>8</v>
      </c>
      <c r="B17" s="39">
        <v>0</v>
      </c>
      <c r="C17" s="1">
        <v>0</v>
      </c>
      <c r="D17" s="37">
        <f t="shared" si="0"/>
        <v>0</v>
      </c>
      <c r="E17" s="41" t="s">
        <v>29</v>
      </c>
      <c r="G17"/>
      <c r="R17" s="24"/>
    </row>
    <row r="18" spans="1:18" x14ac:dyDescent="0.2">
      <c r="A18" s="3" t="s">
        <v>9</v>
      </c>
      <c r="B18" s="39">
        <v>0</v>
      </c>
      <c r="C18" s="1">
        <v>15376907532</v>
      </c>
      <c r="D18" s="37">
        <f t="shared" si="0"/>
        <v>15376907532</v>
      </c>
      <c r="E18" s="41" t="s">
        <v>29</v>
      </c>
      <c r="G18"/>
      <c r="R18" s="24"/>
    </row>
    <row r="19" spans="1:18" x14ac:dyDescent="0.2">
      <c r="A19" s="3" t="s">
        <v>45</v>
      </c>
      <c r="B19" s="39">
        <v>5500000000</v>
      </c>
      <c r="C19" s="39">
        <v>5500000000</v>
      </c>
      <c r="D19" s="37">
        <f t="shared" si="0"/>
        <v>0</v>
      </c>
      <c r="E19" s="41">
        <f t="shared" ref="E12:E43" si="1">(C19-B19)/B19</f>
        <v>0</v>
      </c>
      <c r="G19"/>
      <c r="R19" s="24"/>
    </row>
    <row r="20" spans="1:18" x14ac:dyDescent="0.2">
      <c r="A20" s="3" t="s">
        <v>10</v>
      </c>
      <c r="B20" s="39">
        <v>0</v>
      </c>
      <c r="C20" s="1">
        <v>2283000000</v>
      </c>
      <c r="D20" s="37">
        <f t="shared" si="0"/>
        <v>2283000000</v>
      </c>
      <c r="E20" s="41" t="s">
        <v>29</v>
      </c>
      <c r="G20"/>
      <c r="R20" s="24"/>
    </row>
    <row r="21" spans="1:18" x14ac:dyDescent="0.2">
      <c r="A21" s="3" t="s">
        <v>11</v>
      </c>
      <c r="B21" s="39">
        <v>0</v>
      </c>
      <c r="C21" s="1">
        <v>0</v>
      </c>
      <c r="D21" s="37">
        <f t="shared" si="0"/>
        <v>0</v>
      </c>
      <c r="E21" s="41" t="s">
        <v>29</v>
      </c>
      <c r="G21"/>
      <c r="R21" s="24"/>
    </row>
    <row r="22" spans="1:18" x14ac:dyDescent="0.2">
      <c r="A22" s="3" t="s">
        <v>12</v>
      </c>
      <c r="B22" s="39">
        <v>0</v>
      </c>
      <c r="C22" s="1">
        <v>2750000</v>
      </c>
      <c r="D22" s="37">
        <f t="shared" si="0"/>
        <v>2750000</v>
      </c>
      <c r="E22" s="41" t="s">
        <v>29</v>
      </c>
      <c r="G22"/>
      <c r="R22" s="24"/>
    </row>
    <row r="23" spans="1:18" x14ac:dyDescent="0.2">
      <c r="A23" s="3" t="s">
        <v>13</v>
      </c>
      <c r="B23" s="39">
        <v>0</v>
      </c>
      <c r="C23" s="1">
        <v>1671622307.02</v>
      </c>
      <c r="D23" s="37">
        <f t="shared" si="0"/>
        <v>1671622307.02</v>
      </c>
      <c r="E23" s="41" t="s">
        <v>29</v>
      </c>
      <c r="G23"/>
      <c r="R23" s="24"/>
    </row>
    <row r="24" spans="1:18" x14ac:dyDescent="0.2">
      <c r="A24" s="3" t="s">
        <v>14</v>
      </c>
      <c r="B24" s="39">
        <v>0</v>
      </c>
      <c r="C24" s="1">
        <v>484200000</v>
      </c>
      <c r="D24" s="37">
        <f t="shared" si="0"/>
        <v>484200000</v>
      </c>
      <c r="E24" s="41" t="s">
        <v>29</v>
      </c>
      <c r="G24"/>
      <c r="R24" s="24"/>
    </row>
    <row r="25" spans="1:18" x14ac:dyDescent="0.2">
      <c r="A25" s="3" t="s">
        <v>46</v>
      </c>
      <c r="B25" s="39">
        <v>7639931500</v>
      </c>
      <c r="C25" s="1">
        <v>3102461600</v>
      </c>
      <c r="D25" s="37">
        <f t="shared" si="0"/>
        <v>-4537469900</v>
      </c>
      <c r="E25" s="41">
        <f t="shared" si="1"/>
        <v>-0.59391499779808232</v>
      </c>
      <c r="G25"/>
      <c r="R25" s="24"/>
    </row>
    <row r="26" spans="1:18" x14ac:dyDescent="0.2">
      <c r="A26" s="3" t="s">
        <v>27</v>
      </c>
      <c r="B26" s="39">
        <v>0</v>
      </c>
      <c r="C26" s="1">
        <v>0</v>
      </c>
      <c r="D26" s="37">
        <f t="shared" si="0"/>
        <v>0</v>
      </c>
      <c r="E26" s="41" t="s">
        <v>29</v>
      </c>
      <c r="G26"/>
      <c r="R26" s="24"/>
    </row>
    <row r="27" spans="1:18" x14ac:dyDescent="0.2">
      <c r="A27" s="3" t="s">
        <v>15</v>
      </c>
      <c r="B27" s="39">
        <v>0</v>
      </c>
      <c r="C27" s="1">
        <v>389618357</v>
      </c>
      <c r="D27" s="37">
        <f t="shared" si="0"/>
        <v>389618357</v>
      </c>
      <c r="E27" s="41" t="s">
        <v>29</v>
      </c>
      <c r="G27"/>
      <c r="R27" s="24"/>
    </row>
    <row r="28" spans="1:18" x14ac:dyDescent="0.2">
      <c r="A28" s="3" t="s">
        <v>16</v>
      </c>
      <c r="B28" s="39">
        <v>978792207</v>
      </c>
      <c r="C28" s="1">
        <v>1034026152.33</v>
      </c>
      <c r="D28" s="37">
        <f t="shared" si="0"/>
        <v>55233945.330000043</v>
      </c>
      <c r="E28" s="41">
        <f t="shared" si="1"/>
        <v>5.6430716279701684E-2</v>
      </c>
      <c r="G28"/>
      <c r="R28" s="24"/>
    </row>
    <row r="29" spans="1:18" x14ac:dyDescent="0.2">
      <c r="A29" s="3" t="s">
        <v>47</v>
      </c>
      <c r="B29" s="39">
        <v>9903195000</v>
      </c>
      <c r="C29" s="1">
        <v>5440000000</v>
      </c>
      <c r="D29" s="37">
        <f t="shared" si="0"/>
        <v>-4463195000</v>
      </c>
      <c r="E29" s="41">
        <f t="shared" si="1"/>
        <v>-0.45068233029845417</v>
      </c>
      <c r="G29"/>
      <c r="R29" s="24"/>
    </row>
    <row r="30" spans="1:18" x14ac:dyDescent="0.2">
      <c r="A30" s="3" t="s">
        <v>17</v>
      </c>
      <c r="B30" s="39">
        <v>307406000</v>
      </c>
      <c r="C30" s="1">
        <v>5823045196</v>
      </c>
      <c r="D30" s="37">
        <f t="shared" si="0"/>
        <v>5515639196</v>
      </c>
      <c r="E30" s="41">
        <f t="shared" si="1"/>
        <v>17.942522904562697</v>
      </c>
      <c r="G30"/>
      <c r="R30" s="24"/>
    </row>
    <row r="31" spans="1:18" x14ac:dyDescent="0.2">
      <c r="A31" s="3" t="s">
        <v>18</v>
      </c>
      <c r="B31" s="39">
        <v>0</v>
      </c>
      <c r="C31" s="1">
        <v>0</v>
      </c>
      <c r="D31" s="37">
        <f t="shared" si="0"/>
        <v>0</v>
      </c>
      <c r="E31" s="41" t="s">
        <v>29</v>
      </c>
      <c r="G31"/>
      <c r="R31" s="24"/>
    </row>
    <row r="32" spans="1:18" x14ac:dyDescent="0.2">
      <c r="A32" s="3" t="s">
        <v>48</v>
      </c>
      <c r="B32" s="39">
        <v>0</v>
      </c>
      <c r="C32" s="1">
        <v>0</v>
      </c>
      <c r="D32" s="37">
        <f t="shared" si="0"/>
        <v>0</v>
      </c>
      <c r="E32" s="41" t="s">
        <v>29</v>
      </c>
      <c r="G32"/>
      <c r="R32" s="24"/>
    </row>
    <row r="33" spans="1:18" x14ac:dyDescent="0.2">
      <c r="A33" s="3" t="s">
        <v>19</v>
      </c>
      <c r="B33" s="39">
        <v>0</v>
      </c>
      <c r="C33" s="1">
        <v>1872000000</v>
      </c>
      <c r="D33" s="37">
        <f t="shared" si="0"/>
        <v>1872000000</v>
      </c>
      <c r="E33" s="41" t="s">
        <v>29</v>
      </c>
      <c r="G33"/>
      <c r="R33" s="24"/>
    </row>
    <row r="34" spans="1:18" x14ac:dyDescent="0.2">
      <c r="A34" s="3" t="s">
        <v>49</v>
      </c>
      <c r="B34" s="39">
        <v>0</v>
      </c>
      <c r="C34" s="1">
        <v>0</v>
      </c>
      <c r="D34" s="37">
        <f t="shared" si="0"/>
        <v>0</v>
      </c>
      <c r="E34" s="41" t="s">
        <v>29</v>
      </c>
      <c r="G34"/>
      <c r="R34" s="24"/>
    </row>
    <row r="35" spans="1:18" x14ac:dyDescent="0.2">
      <c r="A35" s="3" t="s">
        <v>20</v>
      </c>
      <c r="B35" s="39">
        <v>0</v>
      </c>
      <c r="C35" s="1">
        <v>0</v>
      </c>
      <c r="D35" s="37">
        <f t="shared" si="0"/>
        <v>0</v>
      </c>
      <c r="E35" s="41" t="s">
        <v>29</v>
      </c>
      <c r="G35"/>
      <c r="R35" s="24"/>
    </row>
    <row r="36" spans="1:18" x14ac:dyDescent="0.2">
      <c r="A36" s="3" t="s">
        <v>21</v>
      </c>
      <c r="B36" s="39">
        <v>4507454418</v>
      </c>
      <c r="C36" s="1">
        <v>5269112514</v>
      </c>
      <c r="D36" s="37">
        <f t="shared" si="0"/>
        <v>761658096</v>
      </c>
      <c r="E36" s="41">
        <f t="shared" si="1"/>
        <v>0.16897743723339856</v>
      </c>
      <c r="G36"/>
      <c r="R36" s="24"/>
    </row>
    <row r="37" spans="1:18" x14ac:dyDescent="0.2">
      <c r="A37" s="3" t="s">
        <v>22</v>
      </c>
      <c r="B37" s="39">
        <v>0</v>
      </c>
      <c r="C37" s="1">
        <v>2500000000</v>
      </c>
      <c r="D37" s="37">
        <f t="shared" si="0"/>
        <v>2500000000</v>
      </c>
      <c r="E37" s="41" t="s">
        <v>29</v>
      </c>
      <c r="G37"/>
      <c r="R37" s="24"/>
    </row>
    <row r="38" spans="1:18" x14ac:dyDescent="0.2">
      <c r="A38" s="3" t="s">
        <v>23</v>
      </c>
      <c r="B38" s="39">
        <v>0</v>
      </c>
      <c r="C38" s="1">
        <v>3042341556</v>
      </c>
      <c r="D38" s="37">
        <f t="shared" si="0"/>
        <v>3042341556</v>
      </c>
      <c r="E38" s="41" t="s">
        <v>29</v>
      </c>
      <c r="G38"/>
      <c r="R38" s="24"/>
    </row>
    <row r="39" spans="1:18" x14ac:dyDescent="0.2">
      <c r="A39" s="3" t="s">
        <v>24</v>
      </c>
      <c r="B39" s="39">
        <v>0</v>
      </c>
      <c r="C39" s="1">
        <v>0</v>
      </c>
      <c r="D39" s="37">
        <f t="shared" si="0"/>
        <v>0</v>
      </c>
      <c r="E39" s="41" t="s">
        <v>29</v>
      </c>
      <c r="G39"/>
      <c r="R39" s="24"/>
    </row>
    <row r="40" spans="1:18" x14ac:dyDescent="0.2">
      <c r="A40" s="3" t="s">
        <v>25</v>
      </c>
      <c r="B40" s="39">
        <v>0</v>
      </c>
      <c r="C40" s="1">
        <v>21351869858</v>
      </c>
      <c r="D40" s="37">
        <f t="shared" si="0"/>
        <v>21351869858</v>
      </c>
      <c r="E40" s="41" t="s">
        <v>29</v>
      </c>
      <c r="G40"/>
      <c r="R40" s="24"/>
    </row>
    <row r="41" spans="1:18" x14ac:dyDescent="0.2">
      <c r="A41" s="3" t="s">
        <v>50</v>
      </c>
      <c r="B41" s="39">
        <v>0</v>
      </c>
      <c r="C41" s="1">
        <v>784088270.44000006</v>
      </c>
      <c r="D41" s="37">
        <f t="shared" si="0"/>
        <v>784088270.44000006</v>
      </c>
      <c r="E41" s="41" t="s">
        <v>29</v>
      </c>
      <c r="G41"/>
      <c r="R41" s="24"/>
    </row>
    <row r="42" spans="1:18" ht="17" thickBot="1" x14ac:dyDescent="0.25">
      <c r="A42" s="4" t="s">
        <v>26</v>
      </c>
      <c r="B42" s="40">
        <v>0</v>
      </c>
      <c r="C42" s="2">
        <v>0</v>
      </c>
      <c r="D42" s="37">
        <f t="shared" si="0"/>
        <v>0</v>
      </c>
      <c r="E42" s="41" t="s">
        <v>29</v>
      </c>
      <c r="G42"/>
      <c r="R42" s="24"/>
    </row>
    <row r="43" spans="1:18" ht="17" thickBot="1" x14ac:dyDescent="0.25">
      <c r="A43" s="5" t="s">
        <v>28</v>
      </c>
      <c r="B43" s="43">
        <f>SUM(B11:B42)</f>
        <v>30036779125</v>
      </c>
      <c r="C43" s="44">
        <f>SUM(C11:C42)</f>
        <v>79608647579.37001</v>
      </c>
      <c r="D43" s="44">
        <f>C43-B43</f>
        <v>49571868454.37001</v>
      </c>
      <c r="E43" s="42">
        <f t="shared" si="1"/>
        <v>1.6503723068333482</v>
      </c>
      <c r="G43"/>
      <c r="R43" s="24"/>
    </row>
  </sheetData>
  <mergeCells count="13">
    <mergeCell ref="A9:E9"/>
    <mergeCell ref="B4:F4"/>
    <mergeCell ref="K4:Q4"/>
    <mergeCell ref="B5:F5"/>
    <mergeCell ref="B6:F6"/>
    <mergeCell ref="K6:Q6"/>
    <mergeCell ref="K7:Q7"/>
    <mergeCell ref="B1:F1"/>
    <mergeCell ref="K1:Q1"/>
    <mergeCell ref="B2:F2"/>
    <mergeCell ref="K2:Q2"/>
    <mergeCell ref="B3:F3"/>
    <mergeCell ref="K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Egresos</vt:lpstr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2020-09-25T16:03:54Z</dcterms:created>
  <dcterms:modified xsi:type="dcterms:W3CDTF">2020-11-28T05:37:27Z</dcterms:modified>
</cp:coreProperties>
</file>