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fervaldes/Google Drive/2_Estados/2_07_Congresos/2021_InformeLegislativo/04_comms/"/>
    </mc:Choice>
  </mc:AlternateContent>
  <xr:revisionPtr revIDLastSave="0" documentId="13_ncr:1_{030DF8D5-C43C-AF4F-A482-C2F497012C35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Presupuesto en 2021" sheetId="3" r:id="rId1"/>
    <sheet name="Presupuesto en 2020" sheetId="8" r:id="rId2"/>
    <sheet name="Presupuesto en 2020 (variación)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8" l="1"/>
  <c r="C43" i="8"/>
  <c r="B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G43" i="3"/>
  <c r="E43" i="3"/>
  <c r="D43" i="3"/>
  <c r="I43" i="3" s="1"/>
  <c r="C43" i="3"/>
  <c r="B43" i="3"/>
  <c r="I42" i="3"/>
  <c r="H42" i="3"/>
  <c r="F42" i="3"/>
  <c r="J42" i="3" s="1"/>
  <c r="I41" i="3"/>
  <c r="F41" i="3"/>
  <c r="J41" i="3" s="1"/>
  <c r="I40" i="3"/>
  <c r="F40" i="3"/>
  <c r="J40" i="3" s="1"/>
  <c r="I39" i="3"/>
  <c r="F39" i="3"/>
  <c r="J39" i="3" s="1"/>
  <c r="I38" i="3"/>
  <c r="F38" i="3"/>
  <c r="J38" i="3" s="1"/>
  <c r="I37" i="3"/>
  <c r="H37" i="3"/>
  <c r="F37" i="3"/>
  <c r="J37" i="3" s="1"/>
  <c r="I36" i="3"/>
  <c r="F36" i="3"/>
  <c r="J36" i="3" s="1"/>
  <c r="I35" i="3"/>
  <c r="F35" i="3"/>
  <c r="J35" i="3" s="1"/>
  <c r="I34" i="3"/>
  <c r="F34" i="3"/>
  <c r="J34" i="3" s="1"/>
  <c r="I33" i="3"/>
  <c r="H33" i="3"/>
  <c r="F33" i="3"/>
  <c r="J33" i="3" s="1"/>
  <c r="I32" i="3"/>
  <c r="F32" i="3"/>
  <c r="J32" i="3" s="1"/>
  <c r="I31" i="3"/>
  <c r="F31" i="3"/>
  <c r="J31" i="3" s="1"/>
  <c r="I30" i="3"/>
  <c r="F30" i="3"/>
  <c r="J30" i="3" s="1"/>
  <c r="I29" i="3"/>
  <c r="H29" i="3"/>
  <c r="F29" i="3"/>
  <c r="J29" i="3" s="1"/>
  <c r="I28" i="3"/>
  <c r="F28" i="3"/>
  <c r="J28" i="3" s="1"/>
  <c r="I27" i="3"/>
  <c r="F27" i="3"/>
  <c r="J27" i="3" s="1"/>
  <c r="I26" i="3"/>
  <c r="H26" i="3"/>
  <c r="F26" i="3"/>
  <c r="J26" i="3" s="1"/>
  <c r="I25" i="3"/>
  <c r="H25" i="3"/>
  <c r="F25" i="3"/>
  <c r="J25" i="3" s="1"/>
  <c r="I24" i="3"/>
  <c r="F24" i="3"/>
  <c r="J24" i="3" s="1"/>
  <c r="I23" i="3"/>
  <c r="F23" i="3"/>
  <c r="J23" i="3" s="1"/>
  <c r="I22" i="3"/>
  <c r="H22" i="3"/>
  <c r="F22" i="3"/>
  <c r="J22" i="3" s="1"/>
  <c r="I21" i="3"/>
  <c r="H21" i="3"/>
  <c r="F21" i="3"/>
  <c r="J21" i="3" s="1"/>
  <c r="I20" i="3"/>
  <c r="F20" i="3"/>
  <c r="J20" i="3" s="1"/>
  <c r="I19" i="3"/>
  <c r="F19" i="3"/>
  <c r="J19" i="3" s="1"/>
  <c r="I18" i="3"/>
  <c r="H18" i="3"/>
  <c r="F18" i="3"/>
  <c r="J18" i="3" s="1"/>
  <c r="I17" i="3"/>
  <c r="H17" i="3"/>
  <c r="F17" i="3"/>
  <c r="J17" i="3" s="1"/>
  <c r="I16" i="3"/>
  <c r="F16" i="3"/>
  <c r="J16" i="3" s="1"/>
  <c r="I15" i="3"/>
  <c r="F15" i="3"/>
  <c r="J15" i="3" s="1"/>
  <c r="I14" i="3"/>
  <c r="H14" i="3"/>
  <c r="F14" i="3"/>
  <c r="J14" i="3" s="1"/>
  <c r="I13" i="3"/>
  <c r="F13" i="3"/>
  <c r="J13" i="3" s="1"/>
  <c r="I12" i="3"/>
  <c r="F12" i="3"/>
  <c r="J12" i="3" s="1"/>
  <c r="I11" i="3"/>
  <c r="F11" i="3"/>
  <c r="F43" i="3" s="1"/>
  <c r="D43" i="8" l="1"/>
  <c r="H11" i="3"/>
  <c r="H15" i="3"/>
  <c r="H19" i="3"/>
  <c r="H23" i="3"/>
  <c r="H27" i="3"/>
  <c r="H31" i="3"/>
  <c r="H35" i="3"/>
  <c r="H39" i="3"/>
  <c r="H30" i="3"/>
  <c r="H34" i="3"/>
  <c r="H38" i="3"/>
  <c r="H13" i="3"/>
  <c r="H41" i="3"/>
  <c r="H12" i="3"/>
  <c r="H16" i="3"/>
  <c r="H20" i="3"/>
  <c r="H24" i="3"/>
  <c r="H28" i="3"/>
  <c r="H32" i="3"/>
  <c r="H36" i="3"/>
  <c r="H40" i="3"/>
  <c r="J43" i="3"/>
  <c r="H43" i="3"/>
  <c r="J11" i="3"/>
</calcChain>
</file>

<file path=xl/sharedStrings.xml><?xml version="1.0" encoding="utf-8"?>
<sst xmlns="http://schemas.openxmlformats.org/spreadsheetml/2006/main" count="155" uniqueCount="62">
  <si>
    <t>Unidades:</t>
  </si>
  <si>
    <t>Fuente:</t>
  </si>
  <si>
    <t>Entidades federativas</t>
  </si>
  <si>
    <t>Documento/Publicación:</t>
  </si>
  <si>
    <t>URL:</t>
  </si>
  <si>
    <t>Notas:</t>
  </si>
  <si>
    <t>Fecha de consulta</t>
  </si>
  <si>
    <t>Responsable</t>
  </si>
  <si>
    <t>Aguascalientes</t>
  </si>
  <si>
    <t>NA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</si>
  <si>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</si>
  <si>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</si>
  <si>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</si>
  <si>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</si>
  <si>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</si>
  <si>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</si>
  <si>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</si>
  <si>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</si>
  <si>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</si>
  <si>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</si>
  <si>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</si>
  <si>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</si>
  <si>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Morelos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</si>
  <si>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</si>
  <si>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</si>
  <si>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</si>
  <si>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</si>
  <si>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</si>
  <si>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</si>
  <si>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</si>
  <si>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</si>
  <si>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</si>
  <si>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</si>
  <si>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</si>
  <si>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Pesos corrientes</t>
  </si>
  <si>
    <t>20 de abril de 2021</t>
  </si>
  <si>
    <t>Ana Lambarri (ana.lambarri@imco.org.mx) y Fernando Valdés (fernando.valdes@imco.org.mx)</t>
  </si>
  <si>
    <t>entidad</t>
  </si>
  <si>
    <t>Ciudad de México</t>
  </si>
  <si>
    <t>Estado de México</t>
  </si>
  <si>
    <t>Michoacán</t>
  </si>
  <si>
    <t>Nuevo León</t>
  </si>
  <si>
    <t>Querétaro</t>
  </si>
  <si>
    <t>San Luis Potosí</t>
  </si>
  <si>
    <t>Yucatán</t>
  </si>
  <si>
    <t>Nacional</t>
  </si>
  <si>
    <t>población entidad</t>
  </si>
  <si>
    <t>número de congresistas</t>
  </si>
  <si>
    <t>presupuesto congreso</t>
  </si>
  <si>
    <t>presupuesto auditoría</t>
  </si>
  <si>
    <t>presupuesto total entidad</t>
  </si>
  <si>
    <t>presupuesto legislativo per cápita</t>
  </si>
  <si>
    <t>presupuesto congreso por legislador</t>
  </si>
  <si>
    <t>porcentaje legislativo del presupuesto total</t>
  </si>
  <si>
    <t>INEGI, páginas web de congresos locales y presupuestos estatales 2021</t>
  </si>
  <si>
    <t>presupuesto legislativo</t>
  </si>
  <si>
    <t>presupuesto auditoria</t>
  </si>
  <si>
    <t>variacion auditoria 2020-2021</t>
  </si>
  <si>
    <t>gasto ejercido congreso</t>
  </si>
  <si>
    <t>gasto ejercido auditoria</t>
  </si>
  <si>
    <t>devengado ejercido legislativo</t>
  </si>
  <si>
    <t>gasto ejercido total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</si>
</sst>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.00_-;\-&quot;$&quot;* #,##0.00_-;_-&quot;$&quot;* &quot;-&quot;??_-;_-@"/>
    <numFmt numFmtId="167" formatCode="_-&quot;$&quot;* #,##0_-;\-&quot;$&quot;* #,##0_-;_-&quot;$&quot;* &quot;-&quot;??_-;_-@"/>
    <numFmt numFmtId="168" formatCode="_-* #,##0_-;\-* #,##0_-;_-* &quot;-&quot;??_-;_-@_-"/>
    <numFmt numFmtId="169" formatCode="_-&quot;$&quot;* #,##0_-;\-&quot;$&quot;* #,##0_-;_-&quot;$&quot;* &quot;-&quot;??_-;_-@_-"/>
  </numFmts>
  <fonts count="10" x14ac:knownFonts="1">
    <font>
      <sz val="12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50">
    <xf numFmtId="0" fontId="0" fillId="0" borderId="0" xfId="0" applyFont="1" applyAlignment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/>
    <xf numFmtId="166" fontId="4" fillId="2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Border="1" applyAlignment="1">
      <alignment horizontal="left" vertical="center"/>
    </xf>
    <xf numFmtId="167" fontId="6" fillId="2" borderId="5" xfId="0" applyNumberFormat="1" applyFont="1" applyFill="1" applyBorder="1"/>
    <xf numFmtId="166" fontId="4" fillId="2" borderId="6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/>
    <xf numFmtId="164" fontId="0" fillId="0" borderId="0" xfId="0" applyNumberFormat="1" applyFont="1" applyAlignment="1"/>
    <xf numFmtId="0" fontId="0" fillId="0" borderId="0" xfId="0" applyFont="1" applyAlignment="1"/>
    <xf numFmtId="0" fontId="6" fillId="2" borderId="6" xfId="0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166" fontId="4" fillId="2" borderId="8" xfId="0" applyNumberFormat="1" applyFont="1" applyFill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167" fontId="6" fillId="2" borderId="8" xfId="0" applyNumberFormat="1" applyFont="1" applyFill="1" applyBorder="1"/>
    <xf numFmtId="168" fontId="5" fillId="0" borderId="8" xfId="2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164" fontId="5" fillId="0" borderId="8" xfId="3" applyFont="1" applyBorder="1"/>
    <xf numFmtId="164" fontId="6" fillId="2" borderId="8" xfId="3" applyFont="1" applyFill="1" applyBorder="1"/>
    <xf numFmtId="169" fontId="8" fillId="0" borderId="8" xfId="3" applyNumberFormat="1" applyFont="1" applyBorder="1" applyAlignment="1"/>
    <xf numFmtId="169" fontId="6" fillId="2" borderId="8" xfId="3" applyNumberFormat="1" applyFont="1" applyFill="1" applyBorder="1"/>
    <xf numFmtId="166" fontId="4" fillId="2" borderId="8" xfId="0" applyNumberFormat="1" applyFont="1" applyFill="1" applyBorder="1" applyAlignment="1">
      <alignment horizontal="center" vertical="center"/>
    </xf>
    <xf numFmtId="10" fontId="6" fillId="2" borderId="8" xfId="1" applyNumberFormat="1" applyFont="1" applyFill="1" applyBorder="1"/>
    <xf numFmtId="10" fontId="8" fillId="0" borderId="8" xfId="1" applyNumberFormat="1" applyFont="1" applyBorder="1" applyAlignment="1"/>
    <xf numFmtId="167" fontId="6" fillId="2" borderId="7" xfId="0" applyNumberFormat="1" applyFont="1" applyFill="1" applyBorder="1"/>
    <xf numFmtId="164" fontId="5" fillId="0" borderId="5" xfId="3" applyFont="1" applyBorder="1" applyAlignment="1">
      <alignment horizontal="left" vertical="center"/>
    </xf>
    <xf numFmtId="164" fontId="5" fillId="0" borderId="9" xfId="3" applyFont="1" applyBorder="1" applyAlignment="1">
      <alignment horizontal="left" vertical="center"/>
    </xf>
    <xf numFmtId="164" fontId="6" fillId="2" borderId="8" xfId="3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10" fontId="5" fillId="0" borderId="5" xfId="1" applyNumberFormat="1" applyFont="1" applyBorder="1" applyAlignment="1">
      <alignment horizontal="right" vertical="center"/>
    </xf>
    <xf numFmtId="10" fontId="5" fillId="0" borderId="9" xfId="1" applyNumberFormat="1" applyFont="1" applyBorder="1" applyAlignment="1">
      <alignment horizontal="right" vertical="center"/>
    </xf>
    <xf numFmtId="10" fontId="6" fillId="2" borderId="8" xfId="1" applyNumberFormat="1" applyFont="1" applyFill="1" applyBorder="1" applyAlignment="1">
      <alignment horizontal="right" vertical="center"/>
    </xf>
    <xf numFmtId="169" fontId="5" fillId="0" borderId="5" xfId="3" applyNumberFormat="1" applyFont="1" applyBorder="1" applyAlignment="1">
      <alignment horizontal="left" vertical="center"/>
    </xf>
    <xf numFmtId="169" fontId="5" fillId="0" borderId="9" xfId="3" applyNumberFormat="1" applyFont="1" applyBorder="1" applyAlignment="1">
      <alignment horizontal="left" vertical="center"/>
    </xf>
    <xf numFmtId="169" fontId="6" fillId="2" borderId="8" xfId="3" applyNumberFormat="1" applyFont="1" applyFill="1" applyBorder="1" applyAlignment="1">
      <alignment vertical="center"/>
    </xf>
    <xf numFmtId="169" fontId="6" fillId="2" borderId="7" xfId="3" applyNumberFormat="1" applyFont="1" applyFill="1" applyBorder="1"/>
    <xf numFmtId="169" fontId="6" fillId="2" borderId="5" xfId="3" applyNumberFormat="1" applyFont="1" applyFill="1" applyBorder="1"/>
    <xf numFmtId="0" fontId="2" fillId="3" borderId="2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2" fillId="3" borderId="2" xfId="0" applyFont="1" applyFill="1" applyBorder="1" applyAlignment="1">
      <alignment horizontal="left" wrapText="1"/>
    </xf>
    <xf numFmtId="0" fontId="3" fillId="0" borderId="3" xfId="0" applyFont="1" applyBorder="1"/>
    <xf numFmtId="0" fontId="3" fillId="0" borderId="4" xfId="0" applyFont="1" applyBorder="1"/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0"/>
  <sheetViews>
    <sheetView tabSelected="1" workbookViewId="0">
      <selection activeCell="H18" sqref="H18"/>
    </sheetView>
  </sheetViews>
  <sheetFormatPr baseColWidth="10" defaultColWidth="11.28515625" defaultRowHeight="15" customHeight="1" x14ac:dyDescent="0.2"/>
  <cols>
    <col min="1" max="1" width="17.28515625" bestFit="1" customWidth="1"/>
    <col min="2" max="2" width="14.5703125" customWidth="1"/>
    <col min="3" max="3" width="15.42578125" customWidth="1"/>
    <col min="4" max="4" width="18.5703125" bestFit="1" customWidth="1"/>
    <col min="5" max="5" width="14.7109375" customWidth="1"/>
    <col min="6" max="6" width="14.5703125" customWidth="1"/>
    <col min="7" max="7" width="17.140625" bestFit="1" customWidth="1"/>
    <col min="8" max="8" width="23.140625" customWidth="1"/>
    <col min="9" max="9" width="23.140625" bestFit="1" customWidth="1"/>
    <col min="10" max="10" width="27" customWidth="1"/>
    <col min="11" max="14" width="10.5703125" customWidth="1"/>
  </cols>
  <sheetData>
    <row r="1" spans="1:10" ht="15.75" customHeight="1" x14ac:dyDescent="0.2">
      <c r="A1" s="1" t="s">
        <v>0</v>
      </c>
      <c r="B1" s="47" t="s">
        <v>34</v>
      </c>
      <c r="C1" s="48"/>
      <c r="D1" s="49"/>
    </row>
    <row r="2" spans="1:10" ht="15.75" customHeight="1" x14ac:dyDescent="0.2">
      <c r="A2" s="2" t="s">
        <v>1</v>
      </c>
      <c r="B2" s="47" t="s">
        <v>2</v>
      </c>
      <c r="C2" s="48"/>
      <c r="D2" s="49"/>
    </row>
    <row r="3" spans="1:10" ht="15.75" customHeight="1" x14ac:dyDescent="0.2">
      <c r="A3" s="2" t="s">
        <v>3</v>
      </c>
      <c r="B3" s="47" t="s">
        <v>54</v>
      </c>
      <c r="C3" s="48"/>
      <c r="D3" s="49"/>
    </row>
    <row r="4" spans="1:10" ht="15.75" customHeight="1" x14ac:dyDescent="0.2">
      <c r="A4" s="2" t="s">
        <v>4</v>
      </c>
      <c r="B4" s="47"/>
      <c r="C4" s="48"/>
      <c r="D4" s="49"/>
    </row>
    <row r="5" spans="1:10" ht="15.75" customHeight="1" x14ac:dyDescent="0.2">
      <c r="A5" s="2" t="s">
        <v>5</v>
      </c>
      <c r="B5" s="3"/>
      <c r="C5" s="3"/>
      <c r="D5" s="3"/>
    </row>
    <row r="6" spans="1:10" ht="15.75" customHeight="1" x14ac:dyDescent="0.2">
      <c r="A6" s="2" t="s">
        <v>6</v>
      </c>
      <c r="B6" s="47" t="s">
        <v>35</v>
      </c>
      <c r="C6" s="48"/>
      <c r="D6" s="49"/>
    </row>
    <row r="7" spans="1:10" ht="15.75" customHeight="1" x14ac:dyDescent="0.2">
      <c r="A7" s="2" t="s">
        <v>7</v>
      </c>
      <c r="B7" s="44" t="s">
        <v>36</v>
      </c>
      <c r="C7" s="45"/>
      <c r="D7" s="46"/>
    </row>
    <row r="8" spans="1:10" ht="15.75" customHeight="1" x14ac:dyDescent="0.2">
      <c r="A8" s="4"/>
      <c r="B8" s="5"/>
      <c r="C8" s="6"/>
      <c r="D8" s="6"/>
      <c r="E8" s="6"/>
    </row>
    <row r="9" spans="1:10" ht="15.75" customHeight="1" x14ac:dyDescent="0.2">
      <c r="A9" s="4"/>
      <c r="B9" s="5"/>
      <c r="C9" s="6"/>
      <c r="D9" s="6"/>
      <c r="E9" s="6"/>
    </row>
    <row r="10" spans="1:10" ht="15.75" customHeight="1" x14ac:dyDescent="0.2">
      <c r="A10" s="10" t="s">
        <v>37</v>
      </c>
      <c r="B10" s="16" t="s">
        <v>46</v>
      </c>
      <c r="C10" s="16" t="s">
        <v>47</v>
      </c>
      <c r="D10" s="16" t="s">
        <v>48</v>
      </c>
      <c r="E10" s="16" t="s">
        <v>49</v>
      </c>
      <c r="F10" s="16" t="s">
        <v>55</v>
      </c>
      <c r="G10" s="16" t="s">
        <v>50</v>
      </c>
      <c r="H10" s="16" t="s">
        <v>51</v>
      </c>
      <c r="I10" s="16" t="s">
        <v>52</v>
      </c>
      <c r="J10" s="27" t="s">
        <v>53</v>
      </c>
    </row>
    <row r="11" spans="1:10" ht="15.75" customHeight="1" x14ac:dyDescent="0.2">
      <c r="A11" s="15" t="s">
        <v>8</v>
      </c>
      <c r="B11" s="20">
        <v>1425607</v>
      </c>
      <c r="C11" s="21">
        <v>27</v>
      </c>
      <c r="D11" s="17">
        <v>206084000</v>
      </c>
      <c r="E11" s="17">
        <v>32273000</v>
      </c>
      <c r="F11" s="17">
        <f t="shared" ref="F11:F42" si="0">D11+E11</f>
        <v>238357000</v>
      </c>
      <c r="G11" s="17">
        <v>26478153000</v>
      </c>
      <c r="H11" s="23">
        <f t="shared" ref="H11:H43" si="1">F11/B11</f>
        <v>167.19685018381645</v>
      </c>
      <c r="I11" s="25">
        <f t="shared" ref="I11:I43" si="2">D11/C11</f>
        <v>7632740.7407407407</v>
      </c>
      <c r="J11" s="29">
        <f t="shared" ref="J11:J43" si="3">F11/G11</f>
        <v>9.0020251790221169E-3</v>
      </c>
    </row>
    <row r="12" spans="1:10" ht="15.75" customHeight="1" x14ac:dyDescent="0.2">
      <c r="A12" s="15" t="s">
        <v>10</v>
      </c>
      <c r="B12" s="20">
        <v>3769020</v>
      </c>
      <c r="C12" s="21">
        <v>25</v>
      </c>
      <c r="D12" s="17">
        <v>618129275</v>
      </c>
      <c r="E12" s="17">
        <v>213352650</v>
      </c>
      <c r="F12" s="17">
        <f t="shared" si="0"/>
        <v>831481925</v>
      </c>
      <c r="G12" s="17">
        <v>58538725486</v>
      </c>
      <c r="H12" s="23">
        <f t="shared" si="1"/>
        <v>220.60958153578383</v>
      </c>
      <c r="I12" s="25">
        <f t="shared" si="2"/>
        <v>24725171</v>
      </c>
      <c r="J12" s="29">
        <f t="shared" si="3"/>
        <v>1.4203963583027708E-2</v>
      </c>
    </row>
    <row r="13" spans="1:10" ht="15.75" customHeight="1" x14ac:dyDescent="0.2">
      <c r="A13" s="15" t="s">
        <v>11</v>
      </c>
      <c r="B13" s="20">
        <v>798447</v>
      </c>
      <c r="C13" s="21">
        <v>21</v>
      </c>
      <c r="D13" s="17">
        <v>0</v>
      </c>
      <c r="E13" s="17">
        <v>0</v>
      </c>
      <c r="F13" s="17">
        <f t="shared" si="0"/>
        <v>0</v>
      </c>
      <c r="G13" s="17">
        <v>0</v>
      </c>
      <c r="H13" s="23">
        <f t="shared" si="1"/>
        <v>0</v>
      </c>
      <c r="I13" s="25">
        <f t="shared" si="2"/>
        <v>0</v>
      </c>
      <c r="J13" s="29" t="e">
        <f t="shared" si="3"/>
        <v>#DIV/0!</v>
      </c>
    </row>
    <row r="14" spans="1:10" ht="15.75" customHeight="1" x14ac:dyDescent="0.2">
      <c r="A14" s="15" t="s">
        <v>12</v>
      </c>
      <c r="B14" s="20">
        <v>928363</v>
      </c>
      <c r="C14" s="21">
        <v>35</v>
      </c>
      <c r="D14" s="17">
        <v>195644184</v>
      </c>
      <c r="E14" s="17">
        <v>46702295</v>
      </c>
      <c r="F14" s="17">
        <f t="shared" si="0"/>
        <v>242346479</v>
      </c>
      <c r="G14" s="17">
        <v>21454315101</v>
      </c>
      <c r="H14" s="23">
        <f t="shared" si="1"/>
        <v>261.04711088227344</v>
      </c>
      <c r="I14" s="25">
        <f t="shared" si="2"/>
        <v>5589833.8285714285</v>
      </c>
      <c r="J14" s="29">
        <f t="shared" si="3"/>
        <v>1.1295931744225388E-2</v>
      </c>
    </row>
    <row r="15" spans="1:10" ht="15.75" customHeight="1" x14ac:dyDescent="0.2">
      <c r="A15" s="15" t="s">
        <v>15</v>
      </c>
      <c r="B15" s="20">
        <v>5543828</v>
      </c>
      <c r="C15" s="21">
        <v>40</v>
      </c>
      <c r="D15" s="17">
        <v>281606104.94999999</v>
      </c>
      <c r="E15" s="17">
        <v>218690427.28999999</v>
      </c>
      <c r="F15" s="17">
        <f t="shared" si="0"/>
        <v>500296532.24000001</v>
      </c>
      <c r="G15" s="17">
        <v>96180277509</v>
      </c>
      <c r="H15" s="23">
        <f t="shared" si="1"/>
        <v>90.243877017829561</v>
      </c>
      <c r="I15" s="25">
        <f t="shared" si="2"/>
        <v>7040152.6237499993</v>
      </c>
      <c r="J15" s="29">
        <f t="shared" si="3"/>
        <v>5.2016540729276344E-3</v>
      </c>
    </row>
    <row r="16" spans="1:10" ht="15.75" customHeight="1" x14ac:dyDescent="0.2">
      <c r="A16" s="15" t="s">
        <v>16</v>
      </c>
      <c r="B16" s="20">
        <v>3741869</v>
      </c>
      <c r="C16" s="21">
        <v>33</v>
      </c>
      <c r="D16" s="17">
        <v>454907078</v>
      </c>
      <c r="E16" s="17">
        <v>162829627</v>
      </c>
      <c r="F16" s="17">
        <f t="shared" si="0"/>
        <v>617736705</v>
      </c>
      <c r="G16" s="17">
        <v>74225370049</v>
      </c>
      <c r="H16" s="23">
        <f t="shared" si="1"/>
        <v>165.08774224859289</v>
      </c>
      <c r="I16" s="25">
        <f t="shared" si="2"/>
        <v>13785062.969696969</v>
      </c>
      <c r="J16" s="29">
        <f t="shared" si="3"/>
        <v>8.3224469556999192E-3</v>
      </c>
    </row>
    <row r="17" spans="1:10" ht="15.75" customHeight="1" x14ac:dyDescent="0.2">
      <c r="A17" s="15" t="s">
        <v>38</v>
      </c>
      <c r="B17" s="20">
        <v>9209944</v>
      </c>
      <c r="C17" s="21">
        <v>66</v>
      </c>
      <c r="D17" s="17">
        <v>1743697228</v>
      </c>
      <c r="E17" s="17">
        <v>400000000</v>
      </c>
      <c r="F17" s="17">
        <f t="shared" si="0"/>
        <v>2143697228</v>
      </c>
      <c r="G17" s="17">
        <v>217962153520</v>
      </c>
      <c r="H17" s="23">
        <f t="shared" si="1"/>
        <v>232.75898615670192</v>
      </c>
      <c r="I17" s="25">
        <f t="shared" si="2"/>
        <v>26419654.969696969</v>
      </c>
      <c r="J17" s="29">
        <f t="shared" si="3"/>
        <v>9.8351809861490311E-3</v>
      </c>
    </row>
    <row r="18" spans="1:10" ht="15.75" customHeight="1" x14ac:dyDescent="0.2">
      <c r="A18" s="15" t="s">
        <v>13</v>
      </c>
      <c r="B18" s="20">
        <v>3146771</v>
      </c>
      <c r="C18" s="21">
        <v>25</v>
      </c>
      <c r="D18" s="17">
        <v>199806276</v>
      </c>
      <c r="E18" s="17">
        <v>174800500</v>
      </c>
      <c r="F18" s="17">
        <f t="shared" si="0"/>
        <v>374606776</v>
      </c>
      <c r="G18" s="17">
        <v>52675671250.010002</v>
      </c>
      <c r="H18" s="23">
        <f t="shared" si="1"/>
        <v>119.04481641657432</v>
      </c>
      <c r="I18" s="25">
        <f t="shared" si="2"/>
        <v>7992251.04</v>
      </c>
      <c r="J18" s="29">
        <f t="shared" si="3"/>
        <v>7.1115709987260743E-3</v>
      </c>
    </row>
    <row r="19" spans="1:10" ht="15.75" customHeight="1" x14ac:dyDescent="0.2">
      <c r="A19" s="15" t="s">
        <v>14</v>
      </c>
      <c r="B19" s="20">
        <v>731391</v>
      </c>
      <c r="C19" s="21">
        <v>25</v>
      </c>
      <c r="D19" s="17">
        <v>115000000</v>
      </c>
      <c r="E19" s="17">
        <v>38000000</v>
      </c>
      <c r="F19" s="17">
        <f t="shared" si="0"/>
        <v>153000000</v>
      </c>
      <c r="G19" s="17">
        <v>17546068000</v>
      </c>
      <c r="H19" s="23">
        <f t="shared" si="1"/>
        <v>209.19043302419635</v>
      </c>
      <c r="I19" s="25">
        <f t="shared" si="2"/>
        <v>4600000</v>
      </c>
      <c r="J19" s="29">
        <f t="shared" si="3"/>
        <v>8.719902373568825E-3</v>
      </c>
    </row>
    <row r="20" spans="1:10" ht="15.75" customHeight="1" x14ac:dyDescent="0.2">
      <c r="A20" s="15" t="s">
        <v>17</v>
      </c>
      <c r="B20" s="20">
        <v>1832650</v>
      </c>
      <c r="C20" s="21">
        <v>25</v>
      </c>
      <c r="D20" s="17">
        <v>194941602</v>
      </c>
      <c r="E20" s="17">
        <v>30009690</v>
      </c>
      <c r="F20" s="17">
        <f t="shared" si="0"/>
        <v>224951292</v>
      </c>
      <c r="G20" s="17">
        <v>33274690848</v>
      </c>
      <c r="H20" s="23">
        <f t="shared" si="1"/>
        <v>122.74645567893488</v>
      </c>
      <c r="I20" s="25">
        <f t="shared" si="2"/>
        <v>7797664.0800000001</v>
      </c>
      <c r="J20" s="29">
        <f t="shared" si="3"/>
        <v>6.7604322164129399E-3</v>
      </c>
    </row>
    <row r="21" spans="1:10" ht="15.75" customHeight="1" x14ac:dyDescent="0.2">
      <c r="A21" s="15" t="s">
        <v>39</v>
      </c>
      <c r="B21" s="20">
        <v>16992418</v>
      </c>
      <c r="C21" s="21">
        <v>75</v>
      </c>
      <c r="D21" s="17">
        <v>984642251</v>
      </c>
      <c r="E21" s="17">
        <v>277514774</v>
      </c>
      <c r="F21" s="17">
        <f t="shared" si="0"/>
        <v>1262157025</v>
      </c>
      <c r="G21" s="17">
        <v>303120223774</v>
      </c>
      <c r="H21" s="23">
        <f t="shared" si="1"/>
        <v>74.277658718141225</v>
      </c>
      <c r="I21" s="25">
        <f t="shared" si="2"/>
        <v>13128563.346666666</v>
      </c>
      <c r="J21" s="29">
        <f t="shared" si="3"/>
        <v>4.1638825984142763E-3</v>
      </c>
    </row>
    <row r="22" spans="1:10" ht="15.75" customHeight="1" x14ac:dyDescent="0.2">
      <c r="A22" s="15" t="s">
        <v>18</v>
      </c>
      <c r="B22" s="20">
        <v>6166934</v>
      </c>
      <c r="C22" s="21">
        <v>36</v>
      </c>
      <c r="D22" s="17">
        <v>452653921</v>
      </c>
      <c r="E22" s="17">
        <v>194724309</v>
      </c>
      <c r="F22" s="17">
        <f t="shared" si="0"/>
        <v>647378230</v>
      </c>
      <c r="G22" s="17">
        <v>89298505278</v>
      </c>
      <c r="H22" s="23">
        <f t="shared" si="1"/>
        <v>104.97570267494349</v>
      </c>
      <c r="I22" s="25">
        <f t="shared" si="2"/>
        <v>12573720.027777778</v>
      </c>
      <c r="J22" s="29">
        <f t="shared" si="3"/>
        <v>7.2495976050731409E-3</v>
      </c>
    </row>
    <row r="23" spans="1:10" ht="15.75" customHeight="1" x14ac:dyDescent="0.2">
      <c r="A23" s="15" t="s">
        <v>19</v>
      </c>
      <c r="B23" s="20">
        <v>3540685</v>
      </c>
      <c r="C23" s="21">
        <v>46</v>
      </c>
      <c r="D23" s="17">
        <v>542959300</v>
      </c>
      <c r="E23" s="17">
        <v>143355000</v>
      </c>
      <c r="F23" s="17">
        <f t="shared" si="0"/>
        <v>686314300</v>
      </c>
      <c r="G23" s="17">
        <v>61641521000</v>
      </c>
      <c r="H23" s="23">
        <f t="shared" si="1"/>
        <v>193.83658811783596</v>
      </c>
      <c r="I23" s="25">
        <f t="shared" si="2"/>
        <v>11803463.043478262</v>
      </c>
      <c r="J23" s="29">
        <f t="shared" si="3"/>
        <v>1.1133961149336338E-2</v>
      </c>
    </row>
    <row r="24" spans="1:10" ht="15.75" customHeight="1" x14ac:dyDescent="0.2">
      <c r="A24" s="15" t="s">
        <v>20</v>
      </c>
      <c r="B24" s="20">
        <v>3082841</v>
      </c>
      <c r="C24" s="21">
        <v>30</v>
      </c>
      <c r="D24" s="17">
        <v>209755063</v>
      </c>
      <c r="E24" s="17">
        <v>108958394</v>
      </c>
      <c r="F24" s="17">
        <f t="shared" si="0"/>
        <v>318713457</v>
      </c>
      <c r="G24" s="17">
        <v>50273382361</v>
      </c>
      <c r="H24" s="23">
        <f t="shared" si="1"/>
        <v>103.3830343504579</v>
      </c>
      <c r="I24" s="25">
        <f t="shared" si="2"/>
        <v>6991835.4333333336</v>
      </c>
      <c r="J24" s="29">
        <f t="shared" si="3"/>
        <v>6.3396064086438837E-3</v>
      </c>
    </row>
    <row r="25" spans="1:10" ht="15.75" customHeight="1" x14ac:dyDescent="0.2">
      <c r="A25" s="15" t="s">
        <v>21</v>
      </c>
      <c r="B25" s="20">
        <v>8348151</v>
      </c>
      <c r="C25" s="21">
        <v>38</v>
      </c>
      <c r="D25" s="17">
        <v>772524017</v>
      </c>
      <c r="E25" s="17">
        <v>315257577</v>
      </c>
      <c r="F25" s="17">
        <f t="shared" si="0"/>
        <v>1087781594</v>
      </c>
      <c r="G25" s="17">
        <v>124280890782</v>
      </c>
      <c r="H25" s="23">
        <f t="shared" si="1"/>
        <v>130.30209851259278</v>
      </c>
      <c r="I25" s="25">
        <f t="shared" si="2"/>
        <v>20329579.394736841</v>
      </c>
      <c r="J25" s="29">
        <f t="shared" si="3"/>
        <v>8.7526053857150728E-3</v>
      </c>
    </row>
    <row r="26" spans="1:10" ht="15.75" customHeight="1" x14ac:dyDescent="0.2">
      <c r="A26" s="15" t="s">
        <v>40</v>
      </c>
      <c r="B26" s="20">
        <v>4748846</v>
      </c>
      <c r="C26" s="21">
        <v>40</v>
      </c>
      <c r="D26" s="17">
        <v>899992957</v>
      </c>
      <c r="E26" s="17">
        <v>162585432</v>
      </c>
      <c r="F26" s="17">
        <f t="shared" si="0"/>
        <v>1062578389</v>
      </c>
      <c r="G26" s="17">
        <v>75616545244</v>
      </c>
      <c r="H26" s="23">
        <f t="shared" si="1"/>
        <v>223.75507418012714</v>
      </c>
      <c r="I26" s="25">
        <f t="shared" si="2"/>
        <v>22499823.925000001</v>
      </c>
      <c r="J26" s="29">
        <f t="shared" si="3"/>
        <v>1.4052194338835033E-2</v>
      </c>
    </row>
    <row r="27" spans="1:10" ht="15.75" customHeight="1" x14ac:dyDescent="0.2">
      <c r="A27" s="15" t="s">
        <v>22</v>
      </c>
      <c r="B27" s="20">
        <v>1971520</v>
      </c>
      <c r="C27" s="21">
        <v>20</v>
      </c>
      <c r="D27" s="17">
        <v>400000000</v>
      </c>
      <c r="E27" s="17">
        <v>33500000</v>
      </c>
      <c r="F27" s="17">
        <f t="shared" si="0"/>
        <v>433500000</v>
      </c>
      <c r="G27" s="17">
        <v>24653009000</v>
      </c>
      <c r="H27" s="23">
        <f t="shared" si="1"/>
        <v>219.88110696315533</v>
      </c>
      <c r="I27" s="25">
        <f t="shared" si="2"/>
        <v>20000000</v>
      </c>
      <c r="J27" s="29">
        <f t="shared" si="3"/>
        <v>1.7584060428485628E-2</v>
      </c>
    </row>
    <row r="28" spans="1:10" ht="15.75" customHeight="1" x14ac:dyDescent="0.2">
      <c r="A28" s="15" t="s">
        <v>23</v>
      </c>
      <c r="B28" s="20">
        <v>1235456</v>
      </c>
      <c r="C28" s="21">
        <v>30</v>
      </c>
      <c r="D28" s="17">
        <v>314005527.60000002</v>
      </c>
      <c r="E28" s="17">
        <v>60276455.710000001</v>
      </c>
      <c r="F28" s="17">
        <f t="shared" si="0"/>
        <v>374281983.31</v>
      </c>
      <c r="G28" s="17">
        <v>23542398165.82</v>
      </c>
      <c r="H28" s="23">
        <f t="shared" si="1"/>
        <v>302.95047602666546</v>
      </c>
      <c r="I28" s="25">
        <f t="shared" si="2"/>
        <v>10466850.92</v>
      </c>
      <c r="J28" s="29">
        <f t="shared" si="3"/>
        <v>1.589820971821812E-2</v>
      </c>
    </row>
    <row r="29" spans="1:10" ht="15.75" customHeight="1" x14ac:dyDescent="0.2">
      <c r="A29" s="15" t="s">
        <v>41</v>
      </c>
      <c r="B29" s="20">
        <v>5784442</v>
      </c>
      <c r="C29" s="21">
        <v>42</v>
      </c>
      <c r="D29" s="17">
        <v>381100000</v>
      </c>
      <c r="E29" s="17">
        <v>238298513</v>
      </c>
      <c r="F29" s="17">
        <f t="shared" si="0"/>
        <v>619398513</v>
      </c>
      <c r="G29" s="17">
        <v>107167104681.06</v>
      </c>
      <c r="H29" s="23">
        <f t="shared" si="1"/>
        <v>107.08008015293437</v>
      </c>
      <c r="I29" s="25">
        <f t="shared" si="2"/>
        <v>9073809.5238095243</v>
      </c>
      <c r="J29" s="29">
        <f t="shared" si="3"/>
        <v>5.779744771899846E-3</v>
      </c>
    </row>
    <row r="30" spans="1:10" ht="15.75" customHeight="1" x14ac:dyDescent="0.2">
      <c r="A30" s="15" t="s">
        <v>24</v>
      </c>
      <c r="B30" s="20">
        <v>4132148</v>
      </c>
      <c r="C30" s="21">
        <v>42</v>
      </c>
      <c r="D30" s="17">
        <v>418696586</v>
      </c>
      <c r="E30" s="17">
        <v>105492982.3</v>
      </c>
      <c r="F30" s="17">
        <f t="shared" si="0"/>
        <v>524189568.30000001</v>
      </c>
      <c r="G30" s="17">
        <v>76193983989</v>
      </c>
      <c r="H30" s="23">
        <f t="shared" si="1"/>
        <v>126.8564359989042</v>
      </c>
      <c r="I30" s="25">
        <f t="shared" si="2"/>
        <v>9968966.333333334</v>
      </c>
      <c r="J30" s="29">
        <f t="shared" si="3"/>
        <v>6.8796713448620352E-3</v>
      </c>
    </row>
    <row r="31" spans="1:10" ht="15.75" customHeight="1" x14ac:dyDescent="0.2">
      <c r="A31" s="15" t="s">
        <v>25</v>
      </c>
      <c r="B31" s="20">
        <v>6583278</v>
      </c>
      <c r="C31" s="21">
        <v>41</v>
      </c>
      <c r="D31" s="17">
        <v>211650615</v>
      </c>
      <c r="E31" s="17">
        <v>140522872</v>
      </c>
      <c r="F31" s="17">
        <f t="shared" si="0"/>
        <v>352173487</v>
      </c>
      <c r="G31" s="17">
        <v>96525404549</v>
      </c>
      <c r="H31" s="23">
        <f t="shared" si="1"/>
        <v>53.495156516252237</v>
      </c>
      <c r="I31" s="25">
        <f t="shared" si="2"/>
        <v>5162210.1219512196</v>
      </c>
      <c r="J31" s="29">
        <f t="shared" si="3"/>
        <v>3.6485056824726719E-3</v>
      </c>
    </row>
    <row r="32" spans="1:10" ht="15.75" customHeight="1" x14ac:dyDescent="0.2">
      <c r="A32" s="15" t="s">
        <v>42</v>
      </c>
      <c r="B32" s="20">
        <v>2368467</v>
      </c>
      <c r="C32" s="21">
        <v>25</v>
      </c>
      <c r="D32" s="17">
        <v>328826525</v>
      </c>
      <c r="E32" s="17">
        <v>98298464</v>
      </c>
      <c r="F32" s="17">
        <f t="shared" si="0"/>
        <v>427124989</v>
      </c>
      <c r="G32" s="17">
        <v>39326100768</v>
      </c>
      <c r="H32" s="23">
        <f t="shared" si="1"/>
        <v>180.33816346185105</v>
      </c>
      <c r="I32" s="25">
        <f t="shared" si="2"/>
        <v>13153061</v>
      </c>
      <c r="J32" s="29">
        <f t="shared" si="3"/>
        <v>1.0861107016934549E-2</v>
      </c>
    </row>
    <row r="33" spans="1:10" ht="15.75" customHeight="1" x14ac:dyDescent="0.2">
      <c r="A33" s="15" t="s">
        <v>26</v>
      </c>
      <c r="B33" s="20">
        <v>1857985</v>
      </c>
      <c r="C33" s="21">
        <v>25</v>
      </c>
      <c r="D33" s="17">
        <v>485622930</v>
      </c>
      <c r="E33" s="17">
        <v>204883899</v>
      </c>
      <c r="F33" s="17">
        <f t="shared" si="0"/>
        <v>690506829</v>
      </c>
      <c r="G33" s="17">
        <v>33860864890</v>
      </c>
      <c r="H33" s="23">
        <f t="shared" si="1"/>
        <v>371.64284372586428</v>
      </c>
      <c r="I33" s="25">
        <f t="shared" si="2"/>
        <v>19424917.199999999</v>
      </c>
      <c r="J33" s="29">
        <f t="shared" si="3"/>
        <v>2.0392474653059579E-2</v>
      </c>
    </row>
    <row r="34" spans="1:10" ht="15.75" customHeight="1" x14ac:dyDescent="0.2">
      <c r="A34" s="15" t="s">
        <v>43</v>
      </c>
      <c r="B34" s="20">
        <v>2822255</v>
      </c>
      <c r="C34" s="21">
        <v>27</v>
      </c>
      <c r="D34" s="17">
        <v>323148355</v>
      </c>
      <c r="E34" s="17">
        <v>322035974</v>
      </c>
      <c r="F34" s="17">
        <f t="shared" si="0"/>
        <v>645184329</v>
      </c>
      <c r="G34" s="17">
        <v>48987838640</v>
      </c>
      <c r="H34" s="23">
        <f t="shared" si="1"/>
        <v>228.60596544252735</v>
      </c>
      <c r="I34" s="25">
        <f t="shared" si="2"/>
        <v>11968457.592592593</v>
      </c>
      <c r="J34" s="29">
        <f t="shared" si="3"/>
        <v>1.3170295871620434E-2</v>
      </c>
    </row>
    <row r="35" spans="1:10" ht="15.75" customHeight="1" x14ac:dyDescent="0.2">
      <c r="A35" s="15" t="s">
        <v>27</v>
      </c>
      <c r="B35" s="20">
        <v>3026943</v>
      </c>
      <c r="C35" s="21">
        <v>40</v>
      </c>
      <c r="D35" s="17">
        <v>305698988</v>
      </c>
      <c r="E35" s="17">
        <v>137121161</v>
      </c>
      <c r="F35" s="17">
        <f t="shared" si="0"/>
        <v>442820149</v>
      </c>
      <c r="G35" s="17">
        <v>56012461342</v>
      </c>
      <c r="H35" s="23">
        <f t="shared" si="1"/>
        <v>146.29286015626988</v>
      </c>
      <c r="I35" s="25">
        <f t="shared" si="2"/>
        <v>7642474.7000000002</v>
      </c>
      <c r="J35" s="29">
        <f t="shared" si="3"/>
        <v>7.9057434433426471E-3</v>
      </c>
    </row>
    <row r="36" spans="1:10" ht="15.75" customHeight="1" x14ac:dyDescent="0.2">
      <c r="A36" s="15" t="s">
        <v>28</v>
      </c>
      <c r="B36" s="20">
        <v>2944840</v>
      </c>
      <c r="C36" s="21">
        <v>33</v>
      </c>
      <c r="D36" s="17">
        <v>764596406</v>
      </c>
      <c r="E36" s="17">
        <v>235000000</v>
      </c>
      <c r="F36" s="17">
        <f t="shared" si="0"/>
        <v>999596406</v>
      </c>
      <c r="G36" s="17">
        <v>67515261781</v>
      </c>
      <c r="H36" s="23">
        <f t="shared" si="1"/>
        <v>339.43997161136087</v>
      </c>
      <c r="I36" s="25">
        <f t="shared" si="2"/>
        <v>23169588.060606062</v>
      </c>
      <c r="J36" s="29">
        <f t="shared" si="3"/>
        <v>1.4805488116781682E-2</v>
      </c>
    </row>
    <row r="37" spans="1:10" ht="15.75" customHeight="1" x14ac:dyDescent="0.2">
      <c r="A37" s="15" t="s">
        <v>29</v>
      </c>
      <c r="B37" s="20">
        <v>2402598</v>
      </c>
      <c r="C37" s="21">
        <v>35</v>
      </c>
      <c r="D37" s="17">
        <v>252000000</v>
      </c>
      <c r="E37" s="17">
        <v>81500000</v>
      </c>
      <c r="F37" s="17">
        <f t="shared" si="0"/>
        <v>333500000</v>
      </c>
      <c r="G37" s="17">
        <v>51098955328</v>
      </c>
      <c r="H37" s="23">
        <f t="shared" si="1"/>
        <v>138.80807359366818</v>
      </c>
      <c r="I37" s="25">
        <f t="shared" si="2"/>
        <v>7200000</v>
      </c>
      <c r="J37" s="29">
        <f t="shared" si="3"/>
        <v>6.5265522134315837E-3</v>
      </c>
    </row>
    <row r="38" spans="1:10" ht="15.75" customHeight="1" x14ac:dyDescent="0.2">
      <c r="A38" s="15" t="s">
        <v>30</v>
      </c>
      <c r="B38" s="20">
        <v>3527735</v>
      </c>
      <c r="C38" s="21">
        <v>36</v>
      </c>
      <c r="D38" s="17">
        <v>194121977.88</v>
      </c>
      <c r="E38" s="17">
        <v>99449734.150000006</v>
      </c>
      <c r="F38" s="17">
        <f t="shared" si="0"/>
        <v>293571712.02999997</v>
      </c>
      <c r="G38" s="17">
        <v>63580292973</v>
      </c>
      <c r="H38" s="23">
        <f t="shared" si="1"/>
        <v>83.218187315657204</v>
      </c>
      <c r="I38" s="25">
        <f t="shared" si="2"/>
        <v>5392277.1633333331</v>
      </c>
      <c r="J38" s="29">
        <f t="shared" si="3"/>
        <v>4.6173381452436543E-3</v>
      </c>
    </row>
    <row r="39" spans="1:10" ht="15.75" customHeight="1" x14ac:dyDescent="0.2">
      <c r="A39" s="15" t="s">
        <v>31</v>
      </c>
      <c r="B39" s="20">
        <v>1342977</v>
      </c>
      <c r="C39" s="21">
        <v>25</v>
      </c>
      <c r="D39" s="17">
        <v>271163501</v>
      </c>
      <c r="E39" s="17">
        <v>79017120</v>
      </c>
      <c r="F39" s="17">
        <f t="shared" si="0"/>
        <v>350180621</v>
      </c>
      <c r="G39" s="17">
        <v>20667669175</v>
      </c>
      <c r="H39" s="23">
        <f t="shared" si="1"/>
        <v>260.74952958985892</v>
      </c>
      <c r="I39" s="25">
        <f t="shared" si="2"/>
        <v>10846540.039999999</v>
      </c>
      <c r="J39" s="29">
        <f t="shared" si="3"/>
        <v>1.6943401698319472E-2</v>
      </c>
    </row>
    <row r="40" spans="1:10" ht="15.75" customHeight="1" x14ac:dyDescent="0.2">
      <c r="A40" s="15" t="s">
        <v>32</v>
      </c>
      <c r="B40" s="20">
        <v>8062579</v>
      </c>
      <c r="C40" s="21">
        <v>50</v>
      </c>
      <c r="D40" s="17">
        <v>725835959</v>
      </c>
      <c r="E40" s="17">
        <v>182717582</v>
      </c>
      <c r="F40" s="17">
        <f t="shared" si="0"/>
        <v>908553541</v>
      </c>
      <c r="G40" s="17">
        <v>128420684290</v>
      </c>
      <c r="H40" s="23">
        <f t="shared" si="1"/>
        <v>112.68770712200153</v>
      </c>
      <c r="I40" s="25">
        <f t="shared" si="2"/>
        <v>14516719.18</v>
      </c>
      <c r="J40" s="29">
        <f t="shared" si="3"/>
        <v>7.0748224557681183E-3</v>
      </c>
    </row>
    <row r="41" spans="1:10" ht="15.75" customHeight="1" x14ac:dyDescent="0.2">
      <c r="A41" s="15" t="s">
        <v>44</v>
      </c>
      <c r="B41" s="20">
        <v>2320898</v>
      </c>
      <c r="C41" s="21">
        <v>25</v>
      </c>
      <c r="D41" s="17">
        <v>135123912</v>
      </c>
      <c r="E41" s="17">
        <v>84880195</v>
      </c>
      <c r="F41" s="17">
        <f t="shared" si="0"/>
        <v>220004107</v>
      </c>
      <c r="G41" s="17">
        <v>41136103198</v>
      </c>
      <c r="H41" s="23">
        <f t="shared" si="1"/>
        <v>94.792665166672549</v>
      </c>
      <c r="I41" s="25">
        <f t="shared" si="2"/>
        <v>5404956.4800000004</v>
      </c>
      <c r="J41" s="29">
        <f t="shared" si="3"/>
        <v>5.3481999969967114E-3</v>
      </c>
    </row>
    <row r="42" spans="1:10" ht="15.75" customHeight="1" x14ac:dyDescent="0.2">
      <c r="A42" s="15" t="s">
        <v>33</v>
      </c>
      <c r="B42" s="20">
        <v>1622138</v>
      </c>
      <c r="C42" s="21">
        <v>30</v>
      </c>
      <c r="D42" s="17">
        <v>326051309</v>
      </c>
      <c r="E42" s="17">
        <v>146567415</v>
      </c>
      <c r="F42" s="17">
        <f t="shared" si="0"/>
        <v>472618724</v>
      </c>
      <c r="G42" s="17">
        <v>30226165891</v>
      </c>
      <c r="H42" s="23">
        <f t="shared" si="1"/>
        <v>291.35543585071059</v>
      </c>
      <c r="I42" s="25">
        <f t="shared" si="2"/>
        <v>10868376.966666667</v>
      </c>
      <c r="J42" s="29">
        <f t="shared" si="3"/>
        <v>1.5636079207145645E-2</v>
      </c>
    </row>
    <row r="43" spans="1:10" ht="15.75" customHeight="1" x14ac:dyDescent="0.2">
      <c r="A43" s="14" t="s">
        <v>45</v>
      </c>
      <c r="B43" s="18">
        <f t="shared" ref="B43:G43" si="4">SUM(B11:B42)</f>
        <v>126014024</v>
      </c>
      <c r="C43" s="22">
        <f t="shared" si="4"/>
        <v>1113</v>
      </c>
      <c r="D43" s="19">
        <f t="shared" si="4"/>
        <v>13709985848.429998</v>
      </c>
      <c r="E43" s="19">
        <f t="shared" si="4"/>
        <v>4768616042.4500008</v>
      </c>
      <c r="F43" s="19">
        <f t="shared" si="4"/>
        <v>18478601890.879997</v>
      </c>
      <c r="G43" s="19">
        <f t="shared" si="4"/>
        <v>2211480791862.8901</v>
      </c>
      <c r="H43" s="24">
        <f t="shared" si="1"/>
        <v>146.6392493813228</v>
      </c>
      <c r="I43" s="26">
        <f t="shared" si="2"/>
        <v>12318046.584393529</v>
      </c>
      <c r="J43" s="28">
        <f t="shared" si="3"/>
        <v>8.3557596153996591E-3</v>
      </c>
    </row>
    <row r="44" spans="1:10" ht="15.75" customHeight="1" x14ac:dyDescent="0.2">
      <c r="E44" s="12"/>
      <c r="G44" s="11"/>
    </row>
    <row r="45" spans="1:10" ht="15.75" customHeight="1" x14ac:dyDescent="0.2">
      <c r="E45" s="11"/>
    </row>
    <row r="46" spans="1:10" ht="15.75" customHeight="1" x14ac:dyDescent="0.2"/>
    <row r="47" spans="1:10" ht="15.75" customHeight="1" x14ac:dyDescent="0.2"/>
    <row r="48" spans="1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B7:D7"/>
    <mergeCell ref="B1:D1"/>
    <mergeCell ref="B2:D2"/>
    <mergeCell ref="B3:D3"/>
    <mergeCell ref="B4:D4"/>
    <mergeCell ref="B6:D6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12F7-1282-F74F-BD2B-7AB60E6D0819}">
  <dimension ref="A1:E1000"/>
  <sheetViews>
    <sheetView topLeftCell="A8" workbookViewId="0">
      <selection activeCell="A10" sqref="A10:A43"/>
    </sheetView>
  </sheetViews>
  <sheetFormatPr baseColWidth="10" defaultColWidth="11.28515625" defaultRowHeight="15" customHeight="1" x14ac:dyDescent="0.2"/>
  <cols>
    <col min="1" max="1" width="17.28515625" style="13" bestFit="1" customWidth="1"/>
    <col min="2" max="2" width="14.5703125" style="13" customWidth="1"/>
    <col min="3" max="3" width="16.5703125" style="13" bestFit="1" customWidth="1"/>
    <col min="4" max="4" width="15" style="13" bestFit="1" customWidth="1"/>
    <col min="5" max="5" width="16.5703125" style="13" bestFit="1" customWidth="1"/>
    <col min="6" max="6" width="11.5703125" style="13" bestFit="1" customWidth="1"/>
    <col min="7" max="20" width="10.5703125" style="13" customWidth="1"/>
    <col min="21" max="16384" width="11.28515625" style="13"/>
  </cols>
  <sheetData>
    <row r="1" spans="1:5" ht="15.75" customHeight="1" x14ac:dyDescent="0.2">
      <c r="A1" s="1" t="s">
        <v>0</v>
      </c>
      <c r="B1" s="47" t="s">
        <v>34</v>
      </c>
      <c r="C1" s="48"/>
      <c r="D1" s="49"/>
    </row>
    <row r="2" spans="1:5" ht="15.75" customHeight="1" x14ac:dyDescent="0.2">
      <c r="A2" s="2" t="s">
        <v>1</v>
      </c>
      <c r="B2" s="47" t="s">
        <v>2</v>
      </c>
      <c r="C2" s="48"/>
      <c r="D2" s="49"/>
    </row>
    <row r="3" spans="1:5" ht="15.75" customHeight="1" x14ac:dyDescent="0.2">
      <c r="A3" s="2" t="s">
        <v>3</v>
      </c>
      <c r="B3" s="47"/>
      <c r="C3" s="48"/>
      <c r="D3" s="49"/>
    </row>
    <row r="4" spans="1:5" ht="15.75" customHeight="1" x14ac:dyDescent="0.2">
      <c r="A4" s="2" t="s">
        <v>4</v>
      </c>
      <c r="B4" s="47"/>
      <c r="C4" s="48"/>
      <c r="D4" s="49"/>
    </row>
    <row r="5" spans="1:5" ht="15.75" customHeight="1" x14ac:dyDescent="0.2">
      <c r="A5" s="2" t="s">
        <v>5</v>
      </c>
      <c r="B5" s="3"/>
      <c r="C5" s="3"/>
      <c r="D5" s="3"/>
    </row>
    <row r="6" spans="1:5" ht="15.75" customHeight="1" x14ac:dyDescent="0.2">
      <c r="A6" s="2" t="s">
        <v>6</v>
      </c>
      <c r="B6" s="47" t="s">
        <v>35</v>
      </c>
      <c r="C6" s="48"/>
      <c r="D6" s="49"/>
    </row>
    <row r="7" spans="1:5" ht="15.75" customHeight="1" x14ac:dyDescent="0.2">
      <c r="A7" s="2" t="s">
        <v>7</v>
      </c>
      <c r="B7" s="44" t="s">
        <v>36</v>
      </c>
      <c r="C7" s="45"/>
      <c r="D7" s="46"/>
    </row>
    <row r="8" spans="1:5" ht="15.75" customHeight="1" x14ac:dyDescent="0.2">
      <c r="A8" s="4"/>
      <c r="B8" s="5"/>
      <c r="C8" s="6"/>
      <c r="D8" s="6"/>
      <c r="E8" s="6"/>
    </row>
    <row r="9" spans="1:5" ht="15.75" customHeight="1" x14ac:dyDescent="0.2">
      <c r="A9" s="4"/>
      <c r="B9" s="5"/>
      <c r="C9" s="6"/>
      <c r="D9" s="6"/>
      <c r="E9" s="6"/>
    </row>
    <row r="10" spans="1:5" ht="15.75" customHeight="1" x14ac:dyDescent="0.2">
      <c r="A10" s="10" t="s">
        <v>37</v>
      </c>
      <c r="B10" s="34" t="s">
        <v>48</v>
      </c>
      <c r="C10" s="34" t="s">
        <v>56</v>
      </c>
      <c r="D10" s="7" t="s">
        <v>55</v>
      </c>
      <c r="E10" s="7" t="s">
        <v>50</v>
      </c>
    </row>
    <row r="11" spans="1:5" ht="15.75" customHeight="1" x14ac:dyDescent="0.2">
      <c r="A11" s="15" t="s">
        <v>8</v>
      </c>
      <c r="B11" s="31">
        <v>199755000</v>
      </c>
      <c r="C11" s="31">
        <v>31032000</v>
      </c>
      <c r="D11" s="8">
        <f t="shared" ref="D11:D42" si="0">B11+C11</f>
        <v>230787000</v>
      </c>
      <c r="E11" s="8">
        <v>25394904000</v>
      </c>
    </row>
    <row r="12" spans="1:5" ht="15.75" customHeight="1" x14ac:dyDescent="0.2">
      <c r="A12" s="15" t="s">
        <v>10</v>
      </c>
      <c r="B12" s="31">
        <v>588694542</v>
      </c>
      <c r="C12" s="31">
        <v>203192999.5</v>
      </c>
      <c r="D12" s="8">
        <f t="shared" si="0"/>
        <v>791887541.5</v>
      </c>
      <c r="E12" s="8">
        <v>53928153290</v>
      </c>
    </row>
    <row r="13" spans="1:5" ht="15.75" customHeight="1" x14ac:dyDescent="0.2">
      <c r="A13" s="15" t="s">
        <v>11</v>
      </c>
      <c r="B13" s="31">
        <v>234000000</v>
      </c>
      <c r="C13" s="31">
        <v>24000000</v>
      </c>
      <c r="D13" s="8">
        <f t="shared" si="0"/>
        <v>258000000</v>
      </c>
      <c r="E13" s="8">
        <v>18402212144</v>
      </c>
    </row>
    <row r="14" spans="1:5" ht="15.75" customHeight="1" x14ac:dyDescent="0.2">
      <c r="A14" s="15" t="s">
        <v>12</v>
      </c>
      <c r="B14" s="31">
        <v>195644184</v>
      </c>
      <c r="C14" s="31">
        <v>47397046</v>
      </c>
      <c r="D14" s="8">
        <f t="shared" si="0"/>
        <v>243041230</v>
      </c>
      <c r="E14" s="8">
        <v>21982741867</v>
      </c>
    </row>
    <row r="15" spans="1:5" ht="15.75" customHeight="1" x14ac:dyDescent="0.2">
      <c r="A15" s="15" t="s">
        <v>15</v>
      </c>
      <c r="B15" s="31">
        <v>281767274</v>
      </c>
      <c r="C15" s="31">
        <v>217653291.16</v>
      </c>
      <c r="D15" s="8">
        <f t="shared" si="0"/>
        <v>499420565.15999997</v>
      </c>
      <c r="E15" s="8">
        <v>95123217330</v>
      </c>
    </row>
    <row r="16" spans="1:5" ht="15.75" customHeight="1" x14ac:dyDescent="0.2">
      <c r="A16" s="15" t="s">
        <v>16</v>
      </c>
      <c r="B16" s="31">
        <v>565273940</v>
      </c>
      <c r="C16" s="31">
        <v>155139508</v>
      </c>
      <c r="D16" s="8">
        <f t="shared" si="0"/>
        <v>720413448</v>
      </c>
      <c r="E16" s="8">
        <v>78376697036</v>
      </c>
    </row>
    <row r="17" spans="1:5" ht="15.75" customHeight="1" x14ac:dyDescent="0.2">
      <c r="A17" s="15" t="s">
        <v>38</v>
      </c>
      <c r="B17" s="31">
        <v>1766054290</v>
      </c>
      <c r="C17" s="31">
        <v>518094775</v>
      </c>
      <c r="D17" s="8">
        <f t="shared" si="0"/>
        <v>2284149065</v>
      </c>
      <c r="E17" s="8">
        <v>222043625613</v>
      </c>
    </row>
    <row r="18" spans="1:5" ht="15.75" customHeight="1" x14ac:dyDescent="0.2">
      <c r="A18" s="15" t="s">
        <v>13</v>
      </c>
      <c r="B18" s="31">
        <v>199806276</v>
      </c>
      <c r="C18" s="31">
        <v>174800500</v>
      </c>
      <c r="D18" s="8">
        <f t="shared" si="0"/>
        <v>374606776</v>
      </c>
      <c r="E18" s="8">
        <v>49746134928.93</v>
      </c>
    </row>
    <row r="19" spans="1:5" ht="15.75" customHeight="1" x14ac:dyDescent="0.2">
      <c r="A19" s="15" t="s">
        <v>14</v>
      </c>
      <c r="B19" s="31">
        <v>115000000</v>
      </c>
      <c r="C19" s="31">
        <v>36000000</v>
      </c>
      <c r="D19" s="8">
        <f t="shared" si="0"/>
        <v>151000000</v>
      </c>
      <c r="E19" s="8">
        <v>17024000000</v>
      </c>
    </row>
    <row r="20" spans="1:5" ht="15.75" customHeight="1" x14ac:dyDescent="0.2">
      <c r="A20" s="15" t="s">
        <v>17</v>
      </c>
      <c r="B20" s="31">
        <v>253317132</v>
      </c>
      <c r="C20" s="31">
        <v>50399612</v>
      </c>
      <c r="D20" s="8">
        <f t="shared" si="0"/>
        <v>303716744</v>
      </c>
      <c r="E20" s="8">
        <v>33131241355</v>
      </c>
    </row>
    <row r="21" spans="1:5" ht="15.75" customHeight="1" x14ac:dyDescent="0.2">
      <c r="A21" s="15" t="s">
        <v>39</v>
      </c>
      <c r="B21" s="31">
        <v>1400852077</v>
      </c>
      <c r="C21" s="31">
        <v>233625072</v>
      </c>
      <c r="D21" s="8">
        <f t="shared" si="0"/>
        <v>1634477149</v>
      </c>
      <c r="E21" s="8">
        <v>301184610778</v>
      </c>
    </row>
    <row r="22" spans="1:5" ht="15.75" customHeight="1" x14ac:dyDescent="0.2">
      <c r="A22" s="15" t="s">
        <v>18</v>
      </c>
      <c r="B22" s="31">
        <v>499613436</v>
      </c>
      <c r="C22" s="31">
        <v>196968522</v>
      </c>
      <c r="D22" s="8">
        <f t="shared" si="0"/>
        <v>696581958</v>
      </c>
      <c r="E22" s="8">
        <v>87300843251</v>
      </c>
    </row>
    <row r="23" spans="1:5" ht="15.75" customHeight="1" x14ac:dyDescent="0.2">
      <c r="A23" s="15" t="s">
        <v>19</v>
      </c>
      <c r="B23" s="31">
        <v>542959300</v>
      </c>
      <c r="C23" s="31">
        <v>136242000</v>
      </c>
      <c r="D23" s="8">
        <f t="shared" si="0"/>
        <v>679201300</v>
      </c>
      <c r="E23" s="8">
        <v>61806070400</v>
      </c>
    </row>
    <row r="24" spans="1:5" ht="15.75" customHeight="1" x14ac:dyDescent="0.2">
      <c r="A24" s="15" t="s">
        <v>20</v>
      </c>
      <c r="B24" s="31">
        <v>198893541</v>
      </c>
      <c r="C24" s="31">
        <v>105337870</v>
      </c>
      <c r="D24" s="8">
        <f t="shared" si="0"/>
        <v>304231411</v>
      </c>
      <c r="E24" s="8">
        <v>48161365529.900002</v>
      </c>
    </row>
    <row r="25" spans="1:5" ht="15.75" customHeight="1" x14ac:dyDescent="0.2">
      <c r="A25" s="15" t="s">
        <v>21</v>
      </c>
      <c r="B25" s="31">
        <v>720897103</v>
      </c>
      <c r="C25" s="31">
        <v>306075315</v>
      </c>
      <c r="D25" s="8">
        <f t="shared" si="0"/>
        <v>1026972418</v>
      </c>
      <c r="E25" s="8">
        <v>123013287976</v>
      </c>
    </row>
    <row r="26" spans="1:5" ht="15.75" customHeight="1" x14ac:dyDescent="0.2">
      <c r="A26" s="15" t="s">
        <v>40</v>
      </c>
      <c r="B26" s="31">
        <v>800986665</v>
      </c>
      <c r="C26" s="31">
        <v>150542067</v>
      </c>
      <c r="D26" s="8">
        <f t="shared" si="0"/>
        <v>951528732</v>
      </c>
      <c r="E26" s="8">
        <v>75914903948</v>
      </c>
    </row>
    <row r="27" spans="1:5" ht="15.75" customHeight="1" x14ac:dyDescent="0.2">
      <c r="A27" s="15" t="s">
        <v>22</v>
      </c>
      <c r="B27" s="31">
        <v>400000000</v>
      </c>
      <c r="C27" s="31">
        <v>33500000</v>
      </c>
      <c r="D27" s="8">
        <f t="shared" si="0"/>
        <v>433500000</v>
      </c>
      <c r="E27" s="8">
        <v>26801054000</v>
      </c>
    </row>
    <row r="28" spans="1:5" ht="15.75" customHeight="1" x14ac:dyDescent="0.2">
      <c r="A28" s="15" t="s">
        <v>23</v>
      </c>
      <c r="B28" s="31">
        <v>286959885</v>
      </c>
      <c r="C28" s="31">
        <v>54493300.039999999</v>
      </c>
      <c r="D28" s="8">
        <f t="shared" si="0"/>
        <v>341453185.04000002</v>
      </c>
      <c r="E28" s="8">
        <v>23724818387</v>
      </c>
    </row>
    <row r="29" spans="1:5" ht="15.75" customHeight="1" x14ac:dyDescent="0.2">
      <c r="A29" s="15" t="s">
        <v>41</v>
      </c>
      <c r="B29" s="31">
        <v>370000000</v>
      </c>
      <c r="C29" s="31">
        <v>234886967</v>
      </c>
      <c r="D29" s="8">
        <f t="shared" si="0"/>
        <v>604886967</v>
      </c>
      <c r="E29" s="8">
        <v>105144991000</v>
      </c>
    </row>
    <row r="30" spans="1:5" ht="15.75" customHeight="1" x14ac:dyDescent="0.2">
      <c r="A30" s="15" t="s">
        <v>24</v>
      </c>
      <c r="B30" s="31">
        <v>418696586</v>
      </c>
      <c r="C30" s="31">
        <v>102867706</v>
      </c>
      <c r="D30" s="8">
        <f t="shared" si="0"/>
        <v>521564292</v>
      </c>
      <c r="E30" s="8">
        <v>76008676024</v>
      </c>
    </row>
    <row r="31" spans="1:5" ht="15.75" customHeight="1" x14ac:dyDescent="0.2">
      <c r="A31" s="15" t="s">
        <v>25</v>
      </c>
      <c r="B31" s="31">
        <v>224265646</v>
      </c>
      <c r="C31" s="31">
        <v>155315974</v>
      </c>
      <c r="D31" s="8">
        <f t="shared" si="0"/>
        <v>379581620</v>
      </c>
      <c r="E31" s="8">
        <v>95016493200</v>
      </c>
    </row>
    <row r="32" spans="1:5" ht="15.75" customHeight="1" x14ac:dyDescent="0.2">
      <c r="A32" s="15" t="s">
        <v>42</v>
      </c>
      <c r="B32" s="31">
        <v>324837597</v>
      </c>
      <c r="C32" s="31">
        <v>94828668</v>
      </c>
      <c r="D32" s="8">
        <f t="shared" si="0"/>
        <v>419666265</v>
      </c>
      <c r="E32" s="8">
        <v>40685498582</v>
      </c>
    </row>
    <row r="33" spans="1:5" ht="15.75" customHeight="1" x14ac:dyDescent="0.2">
      <c r="A33" s="15" t="s">
        <v>26</v>
      </c>
      <c r="B33" s="31">
        <v>485622930</v>
      </c>
      <c r="C33" s="31">
        <v>204883899</v>
      </c>
      <c r="D33" s="8">
        <f t="shared" si="0"/>
        <v>690506829</v>
      </c>
      <c r="E33" s="8">
        <v>35193042005</v>
      </c>
    </row>
    <row r="34" spans="1:5" ht="15.75" customHeight="1" x14ac:dyDescent="0.2">
      <c r="A34" s="15" t="s">
        <v>43</v>
      </c>
      <c r="B34" s="31">
        <v>323148355</v>
      </c>
      <c r="C34" s="31">
        <v>332035973.74000001</v>
      </c>
      <c r="D34" s="8">
        <f t="shared" si="0"/>
        <v>655184328.74000001</v>
      </c>
      <c r="E34" s="8">
        <v>50228093173.080002</v>
      </c>
    </row>
    <row r="35" spans="1:5" ht="15.75" customHeight="1" x14ac:dyDescent="0.2">
      <c r="A35" s="15" t="s">
        <v>27</v>
      </c>
      <c r="B35" s="31">
        <v>312748988</v>
      </c>
      <c r="C35" s="31">
        <v>137121868</v>
      </c>
      <c r="D35" s="8">
        <f t="shared" si="0"/>
        <v>449870856</v>
      </c>
      <c r="E35" s="8">
        <v>55546746270</v>
      </c>
    </row>
    <row r="36" spans="1:5" ht="15.75" customHeight="1" x14ac:dyDescent="0.2">
      <c r="A36" s="15" t="s">
        <v>28</v>
      </c>
      <c r="B36" s="31">
        <v>795045927</v>
      </c>
      <c r="C36" s="31">
        <v>235000000</v>
      </c>
      <c r="D36" s="8">
        <f t="shared" si="0"/>
        <v>1030045927</v>
      </c>
      <c r="E36" s="8">
        <v>70379503805</v>
      </c>
    </row>
    <row r="37" spans="1:5" ht="15.75" customHeight="1" x14ac:dyDescent="0.2">
      <c r="A37" s="15" t="s">
        <v>29</v>
      </c>
      <c r="B37" s="31">
        <v>260272822</v>
      </c>
      <c r="C37" s="31">
        <v>84000000</v>
      </c>
      <c r="D37" s="8">
        <f t="shared" si="0"/>
        <v>344272822</v>
      </c>
      <c r="E37" s="8">
        <v>43245684095</v>
      </c>
    </row>
    <row r="38" spans="1:5" ht="15.75" customHeight="1" x14ac:dyDescent="0.2">
      <c r="A38" s="15" t="s">
        <v>30</v>
      </c>
      <c r="B38" s="31">
        <v>182411254</v>
      </c>
      <c r="C38" s="31">
        <v>103449734</v>
      </c>
      <c r="D38" s="8">
        <f t="shared" si="0"/>
        <v>285860988</v>
      </c>
      <c r="E38" s="8">
        <v>59513542784</v>
      </c>
    </row>
    <row r="39" spans="1:5" ht="15.75" customHeight="1" x14ac:dyDescent="0.2">
      <c r="A39" s="15" t="s">
        <v>31</v>
      </c>
      <c r="B39" s="31">
        <v>253188985</v>
      </c>
      <c r="C39" s="31">
        <v>75978000</v>
      </c>
      <c r="D39" s="8">
        <f t="shared" si="0"/>
        <v>329166985</v>
      </c>
      <c r="E39" s="8">
        <v>20779041842</v>
      </c>
    </row>
    <row r="40" spans="1:5" ht="15.75" customHeight="1" x14ac:dyDescent="0.2">
      <c r="A40" s="15" t="s">
        <v>32</v>
      </c>
      <c r="B40" s="31">
        <v>776116100</v>
      </c>
      <c r="C40" s="31">
        <v>182717582</v>
      </c>
      <c r="D40" s="8">
        <f t="shared" si="0"/>
        <v>958833682</v>
      </c>
      <c r="E40" s="8">
        <v>129535095247</v>
      </c>
    </row>
    <row r="41" spans="1:5" ht="15.75" customHeight="1" x14ac:dyDescent="0.2">
      <c r="A41" s="15" t="s">
        <v>44</v>
      </c>
      <c r="B41" s="31">
        <v>150137680</v>
      </c>
      <c r="C41" s="31">
        <v>69220554</v>
      </c>
      <c r="D41" s="8">
        <f t="shared" si="0"/>
        <v>219358234</v>
      </c>
      <c r="E41" s="8">
        <v>44096239578</v>
      </c>
    </row>
    <row r="42" spans="1:5" ht="15.75" customHeight="1" x14ac:dyDescent="0.2">
      <c r="A42" s="15" t="s">
        <v>33</v>
      </c>
      <c r="B42" s="32">
        <v>294924367</v>
      </c>
      <c r="C42" s="32">
        <v>134439995</v>
      </c>
      <c r="D42" s="8">
        <f t="shared" si="0"/>
        <v>429364362</v>
      </c>
      <c r="E42" s="8">
        <v>29965018086</v>
      </c>
    </row>
    <row r="43" spans="1:5" ht="15.75" customHeight="1" x14ac:dyDescent="0.2">
      <c r="A43" s="14" t="s">
        <v>45</v>
      </c>
      <c r="B43" s="33">
        <f t="shared" ref="B43:E43" si="1">SUM(B11:B42)</f>
        <v>14421891882</v>
      </c>
      <c r="C43" s="33">
        <f t="shared" si="1"/>
        <v>4821240798.4399996</v>
      </c>
      <c r="D43" s="30">
        <f t="shared" si="1"/>
        <v>19243132680.440002</v>
      </c>
      <c r="E43" s="9">
        <f t="shared" si="1"/>
        <v>2218397547524.9102</v>
      </c>
    </row>
    <row r="44" spans="1:5" ht="15.75" customHeight="1" x14ac:dyDescent="0.2">
      <c r="E44" s="12"/>
    </row>
    <row r="45" spans="1:5" ht="15.75" customHeight="1" x14ac:dyDescent="0.2">
      <c r="E45" s="11"/>
    </row>
    <row r="46" spans="1:5" ht="15.75" customHeight="1" x14ac:dyDescent="0.2"/>
    <row r="47" spans="1:5" ht="15.75" customHeight="1" x14ac:dyDescent="0.2"/>
    <row r="48" spans="1: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B7:D7"/>
    <mergeCell ref="B1:D1"/>
    <mergeCell ref="B2:D2"/>
    <mergeCell ref="B3:D3"/>
    <mergeCell ref="B4:D4"/>
    <mergeCell ref="B6:D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22215-B103-8E43-8C1C-AF5C60D61355}">
  <dimension ref="A1:F1000"/>
  <sheetViews>
    <sheetView workbookViewId="0">
      <selection activeCell="H14" sqref="H14"/>
    </sheetView>
  </sheetViews>
  <sheetFormatPr baseColWidth="10" defaultColWidth="11.28515625" defaultRowHeight="15" customHeight="1" x14ac:dyDescent="0.2"/>
  <cols>
    <col min="1" max="1" width="17.28515625" style="13" bestFit="1" customWidth="1"/>
    <col min="2" max="2" width="18.85546875" style="13" bestFit="1" customWidth="1"/>
    <col min="3" max="3" width="16.5703125" style="13" bestFit="1" customWidth="1"/>
    <col min="4" max="4" width="15.140625" style="13" bestFit="1" customWidth="1"/>
    <col min="5" max="5" width="19.28515625" style="13" bestFit="1" customWidth="1"/>
    <col min="6" max="6" width="17.5703125" style="13" bestFit="1" customWidth="1"/>
    <col min="7" max="7" width="11.5703125" style="13" bestFit="1" customWidth="1"/>
    <col min="8" max="21" width="10.5703125" style="13" customWidth="1"/>
    <col min="22" max="16384" width="11.28515625" style="13"/>
  </cols>
  <sheetData>
    <row r="1" spans="1:6" ht="15.75" customHeight="1" x14ac:dyDescent="0.2">
      <c r="A1" s="1" t="s">
        <v>0</v>
      </c>
      <c r="B1" s="47" t="s">
        <v>34</v>
      </c>
      <c r="C1" s="48"/>
      <c r="D1" s="49"/>
    </row>
    <row r="2" spans="1:6" ht="15.75" customHeight="1" x14ac:dyDescent="0.2">
      <c r="A2" s="2" t="s">
        <v>1</v>
      </c>
      <c r="B2" s="47" t="s">
        <v>2</v>
      </c>
      <c r="C2" s="48"/>
      <c r="D2" s="49"/>
    </row>
    <row r="3" spans="1:6" ht="15.75" customHeight="1" x14ac:dyDescent="0.2">
      <c r="A3" s="2" t="s">
        <v>3</v>
      </c>
      <c r="B3" s="47"/>
      <c r="C3" s="48"/>
      <c r="D3" s="49"/>
    </row>
    <row r="4" spans="1:6" ht="15.75" customHeight="1" x14ac:dyDescent="0.2">
      <c r="A4" s="2" t="s">
        <v>4</v>
      </c>
      <c r="B4" s="47"/>
      <c r="C4" s="48"/>
      <c r="D4" s="49"/>
    </row>
    <row r="5" spans="1:6" ht="15.75" customHeight="1" x14ac:dyDescent="0.2">
      <c r="A5" s="2" t="s">
        <v>5</v>
      </c>
      <c r="B5" s="3"/>
      <c r="C5" s="3"/>
      <c r="D5" s="3"/>
    </row>
    <row r="6" spans="1:6" ht="15.75" customHeight="1" x14ac:dyDescent="0.2">
      <c r="A6" s="2" t="s">
        <v>6</v>
      </c>
      <c r="B6" s="47" t="s">
        <v>35</v>
      </c>
      <c r="C6" s="48"/>
      <c r="D6" s="49"/>
    </row>
    <row r="7" spans="1:6" ht="15.75" customHeight="1" x14ac:dyDescent="0.2">
      <c r="A7" s="2" t="s">
        <v>7</v>
      </c>
      <c r="B7" s="44" t="s">
        <v>36</v>
      </c>
      <c r="C7" s="45"/>
      <c r="D7" s="46"/>
    </row>
    <row r="8" spans="1:6" ht="15.75" customHeight="1" x14ac:dyDescent="0.2">
      <c r="A8" s="4"/>
      <c r="B8" s="5"/>
      <c r="C8" s="6"/>
      <c r="D8" s="6"/>
      <c r="E8" s="6"/>
    </row>
    <row r="9" spans="1:6" ht="15.75" customHeight="1" x14ac:dyDescent="0.2">
      <c r="A9" s="4"/>
      <c r="B9" s="35"/>
      <c r="C9" s="35"/>
      <c r="D9" s="35"/>
      <c r="E9" s="35"/>
    </row>
    <row r="10" spans="1:6" ht="15.75" customHeight="1" x14ac:dyDescent="0.2">
      <c r="A10" s="10" t="s">
        <v>37</v>
      </c>
      <c r="B10" s="34" t="s">
        <v>57</v>
      </c>
      <c r="C10" s="34" t="s">
        <v>58</v>
      </c>
      <c r="D10" s="34" t="s">
        <v>59</v>
      </c>
      <c r="E10" s="34" t="s">
        <v>60</v>
      </c>
      <c r="F10" s="34" t="s">
        <v>61</v>
      </c>
    </row>
    <row r="11" spans="1:6" ht="15.75" customHeight="1" x14ac:dyDescent="0.2">
      <c r="A11" s="15" t="s">
        <v>8</v>
      </c>
      <c r="B11" s="36">
        <v>3.9990977055942255E-2</v>
      </c>
      <c r="C11" s="39">
        <v>223755000</v>
      </c>
      <c r="D11" s="39">
        <v>31032000</v>
      </c>
      <c r="E11" s="39">
        <v>254787000</v>
      </c>
      <c r="F11" s="39">
        <v>25086581000</v>
      </c>
    </row>
    <row r="12" spans="1:6" ht="15.75" customHeight="1" x14ac:dyDescent="0.2">
      <c r="A12" s="15" t="s">
        <v>10</v>
      </c>
      <c r="B12" s="36">
        <v>5.0000002583750432E-2</v>
      </c>
      <c r="C12" s="39">
        <v>588694542</v>
      </c>
      <c r="D12" s="39">
        <v>203193000</v>
      </c>
      <c r="E12" s="39">
        <v>791887542</v>
      </c>
      <c r="F12" s="39">
        <v>69862544100</v>
      </c>
    </row>
    <row r="13" spans="1:6" ht="15.75" customHeight="1" x14ac:dyDescent="0.2">
      <c r="A13" s="15" t="s">
        <v>11</v>
      </c>
      <c r="B13" s="36" t="s">
        <v>9</v>
      </c>
      <c r="C13" s="39">
        <v>249499990</v>
      </c>
      <c r="D13" s="39">
        <v>29182000</v>
      </c>
      <c r="E13" s="39">
        <v>278681990</v>
      </c>
      <c r="F13" s="39">
        <v>17257909528</v>
      </c>
    </row>
    <row r="14" spans="1:6" ht="15.75" customHeight="1" x14ac:dyDescent="0.2">
      <c r="A14" s="15" t="s">
        <v>12</v>
      </c>
      <c r="B14" s="36">
        <v>-1.4658107595988155E-2</v>
      </c>
      <c r="C14" s="39">
        <v>245988272.11000001</v>
      </c>
      <c r="D14" s="39">
        <v>48169346.789999999</v>
      </c>
      <c r="E14" s="39">
        <v>294157618.90000004</v>
      </c>
      <c r="F14" s="39">
        <v>23673839571.580002</v>
      </c>
    </row>
    <row r="15" spans="1:6" ht="15.75" customHeight="1" x14ac:dyDescent="0.2">
      <c r="A15" s="15" t="s">
        <v>15</v>
      </c>
      <c r="B15" s="36">
        <v>4.7650836083042818E-3</v>
      </c>
      <c r="C15" s="39">
        <v>273681001.19</v>
      </c>
      <c r="D15" s="39">
        <v>213640825.21000001</v>
      </c>
      <c r="E15" s="39">
        <v>487321826.39999998</v>
      </c>
      <c r="F15" s="39">
        <v>67352223346</v>
      </c>
    </row>
    <row r="16" spans="1:6" ht="15.75" customHeight="1" x14ac:dyDescent="0.2">
      <c r="A16" s="15" t="s">
        <v>16</v>
      </c>
      <c r="B16" s="36">
        <v>4.9569056258706196E-2</v>
      </c>
      <c r="C16" s="39">
        <v>492846541.36000001</v>
      </c>
      <c r="D16" s="39">
        <v>142602706.68000001</v>
      </c>
      <c r="E16" s="39">
        <v>635449248.03999996</v>
      </c>
      <c r="F16" s="39">
        <v>83677821033</v>
      </c>
    </row>
    <row r="17" spans="1:6" ht="15.75" customHeight="1" x14ac:dyDescent="0.2">
      <c r="A17" s="15" t="s">
        <v>38</v>
      </c>
      <c r="B17" s="36">
        <v>-0.22794048637143657</v>
      </c>
      <c r="C17" s="39">
        <v>1771108944.4100001</v>
      </c>
      <c r="D17" s="39">
        <v>466285298</v>
      </c>
      <c r="E17" s="39">
        <v>2237394242.4099998</v>
      </c>
      <c r="F17" s="39">
        <v>192415721053</v>
      </c>
    </row>
    <row r="18" spans="1:6" ht="15.75" customHeight="1" x14ac:dyDescent="0.2">
      <c r="A18" s="15" t="s">
        <v>13</v>
      </c>
      <c r="B18" s="36">
        <v>0</v>
      </c>
      <c r="C18" s="39">
        <v>243361830</v>
      </c>
      <c r="D18" s="39">
        <v>162306149.44</v>
      </c>
      <c r="E18" s="39">
        <v>405667979.44</v>
      </c>
      <c r="F18" s="39">
        <v>54920517280.099998</v>
      </c>
    </row>
    <row r="19" spans="1:6" ht="15.75" customHeight="1" x14ac:dyDescent="0.2">
      <c r="A19" s="15" t="s">
        <v>14</v>
      </c>
      <c r="B19" s="36">
        <v>5.5555555555555552E-2</v>
      </c>
      <c r="C19" s="39">
        <v>112000000</v>
      </c>
      <c r="D19" s="39">
        <v>38749988</v>
      </c>
      <c r="E19" s="39">
        <v>150749988</v>
      </c>
      <c r="F19" s="39">
        <v>19025058027.27</v>
      </c>
    </row>
    <row r="20" spans="1:6" ht="15.75" customHeight="1" x14ac:dyDescent="0.2">
      <c r="A20" s="15" t="s">
        <v>17</v>
      </c>
      <c r="B20" s="36">
        <v>-0.40456505895323164</v>
      </c>
      <c r="C20" s="39">
        <v>310654906</v>
      </c>
      <c r="D20" s="39">
        <v>54357986</v>
      </c>
      <c r="E20" s="39">
        <v>365012892</v>
      </c>
      <c r="F20" s="39">
        <v>36738903896.540001</v>
      </c>
    </row>
    <row r="21" spans="1:6" ht="15.75" customHeight="1" x14ac:dyDescent="0.2">
      <c r="A21" s="15" t="s">
        <v>39</v>
      </c>
      <c r="B21" s="36">
        <v>0.18786383509386356</v>
      </c>
      <c r="C21" s="39">
        <v>1582000800</v>
      </c>
      <c r="D21" s="39"/>
      <c r="E21" s="39">
        <v>1582000800</v>
      </c>
      <c r="F21" s="39">
        <v>261853151400</v>
      </c>
    </row>
    <row r="22" spans="1:6" ht="15.75" customHeight="1" x14ac:dyDescent="0.2">
      <c r="A22" s="15" t="s">
        <v>18</v>
      </c>
      <c r="B22" s="36">
        <v>-1.1393764735666747E-2</v>
      </c>
      <c r="C22" s="39"/>
      <c r="D22" s="39"/>
      <c r="E22" s="39">
        <v>0</v>
      </c>
      <c r="F22" s="39">
        <v>92628811959</v>
      </c>
    </row>
    <row r="23" spans="1:6" ht="15.75" customHeight="1" x14ac:dyDescent="0.2">
      <c r="A23" s="15" t="s">
        <v>19</v>
      </c>
      <c r="B23" s="36">
        <v>5.2208570044479673E-2</v>
      </c>
      <c r="C23" s="39">
        <v>542959300</v>
      </c>
      <c r="D23" s="39">
        <v>136242400</v>
      </c>
      <c r="E23" s="39">
        <v>679201700</v>
      </c>
      <c r="F23" s="39">
        <v>69476624300</v>
      </c>
    </row>
    <row r="24" spans="1:6" ht="15.75" customHeight="1" x14ac:dyDescent="0.2">
      <c r="A24" s="15" t="s">
        <v>20</v>
      </c>
      <c r="B24" s="36">
        <v>3.4370582963183134E-2</v>
      </c>
      <c r="C24" s="39">
        <v>205183885</v>
      </c>
      <c r="D24" s="39">
        <v>107328332.45999999</v>
      </c>
      <c r="E24" s="39">
        <v>312512217.45999998</v>
      </c>
      <c r="F24" s="39">
        <v>36390297849.279999</v>
      </c>
    </row>
    <row r="25" spans="1:6" ht="15.75" customHeight="1" x14ac:dyDescent="0.2">
      <c r="A25" s="15" t="s">
        <v>21</v>
      </c>
      <c r="B25" s="36">
        <v>3.0000008331282777E-2</v>
      </c>
      <c r="C25" s="39"/>
      <c r="D25" s="39">
        <v>281219610.5</v>
      </c>
      <c r="E25" s="39">
        <v>281219610.5</v>
      </c>
      <c r="F25" s="39">
        <v>130793660692</v>
      </c>
    </row>
    <row r="26" spans="1:6" ht="15.75" customHeight="1" x14ac:dyDescent="0.2">
      <c r="A26" s="15" t="s">
        <v>40</v>
      </c>
      <c r="B26" s="36">
        <v>7.9999997608641849E-2</v>
      </c>
      <c r="C26" s="39">
        <v>800986632</v>
      </c>
      <c r="D26" s="39">
        <v>150542064</v>
      </c>
      <c r="E26" s="39">
        <v>951528696</v>
      </c>
      <c r="F26" s="39">
        <v>78653830411.690002</v>
      </c>
    </row>
    <row r="27" spans="1:6" ht="15.75" customHeight="1" x14ac:dyDescent="0.2">
      <c r="A27" s="15" t="s">
        <v>22</v>
      </c>
      <c r="B27" s="36">
        <v>0</v>
      </c>
      <c r="C27" s="39">
        <v>427240908</v>
      </c>
      <c r="D27" s="39">
        <v>36095650</v>
      </c>
      <c r="E27" s="39">
        <v>463336558</v>
      </c>
      <c r="F27" s="39">
        <v>14667129599</v>
      </c>
    </row>
    <row r="28" spans="1:6" ht="15.75" customHeight="1" x14ac:dyDescent="0.2">
      <c r="A28" s="15" t="s">
        <v>23</v>
      </c>
      <c r="B28" s="36">
        <v>0.10612599467741836</v>
      </c>
      <c r="C28" s="39">
        <v>312097948.94999999</v>
      </c>
      <c r="D28" s="39">
        <v>60122142.460000001</v>
      </c>
      <c r="E28" s="39">
        <v>372220091.40999997</v>
      </c>
      <c r="F28" s="39">
        <v>25243752607.41</v>
      </c>
    </row>
    <row r="29" spans="1:6" ht="15.75" customHeight="1" x14ac:dyDescent="0.2">
      <c r="A29" s="15" t="s">
        <v>41</v>
      </c>
      <c r="B29" s="36">
        <v>1.4524203039328274E-2</v>
      </c>
      <c r="C29" s="39">
        <v>364396684</v>
      </c>
      <c r="D29" s="39">
        <v>214486773.49000001</v>
      </c>
      <c r="E29" s="39">
        <v>578883457.49000001</v>
      </c>
      <c r="F29" s="39">
        <v>108526128000</v>
      </c>
    </row>
    <row r="30" spans="1:6" ht="15.75" customHeight="1" x14ac:dyDescent="0.2">
      <c r="A30" s="15" t="s">
        <v>24</v>
      </c>
      <c r="B30" s="36">
        <v>2.5520898657932521E-2</v>
      </c>
      <c r="C30" s="39">
        <v>715022942.83000004</v>
      </c>
      <c r="D30" s="39">
        <v>103980926</v>
      </c>
      <c r="E30" s="39">
        <v>819003868.83000004</v>
      </c>
      <c r="F30" s="39">
        <v>91402278983.960007</v>
      </c>
    </row>
    <row r="31" spans="1:6" ht="15.75" customHeight="1" x14ac:dyDescent="0.2">
      <c r="A31" s="15" t="s">
        <v>25</v>
      </c>
      <c r="B31" s="36">
        <v>-9.5245206394546381E-2</v>
      </c>
      <c r="C31" s="39"/>
      <c r="D31" s="39"/>
      <c r="E31" s="39">
        <v>0</v>
      </c>
      <c r="F31" s="39">
        <v>94641201400</v>
      </c>
    </row>
    <row r="32" spans="1:6" ht="15.75" customHeight="1" x14ac:dyDescent="0.2">
      <c r="A32" s="15" t="s">
        <v>42</v>
      </c>
      <c r="B32" s="36">
        <v>3.6590158579470927E-2</v>
      </c>
      <c r="C32" s="39">
        <v>324837597</v>
      </c>
      <c r="D32" s="39">
        <v>94828668</v>
      </c>
      <c r="E32" s="39">
        <v>419666265</v>
      </c>
      <c r="F32" s="39">
        <v>39280885442</v>
      </c>
    </row>
    <row r="33" spans="1:6" ht="15.75" customHeight="1" x14ac:dyDescent="0.2">
      <c r="A33" s="15" t="s">
        <v>26</v>
      </c>
      <c r="B33" s="36">
        <v>0</v>
      </c>
      <c r="C33" s="39"/>
      <c r="D33" s="39">
        <v>190715717</v>
      </c>
      <c r="E33" s="39">
        <v>190715717</v>
      </c>
      <c r="F33" s="39">
        <v>56351017915</v>
      </c>
    </row>
    <row r="34" spans="1:6" ht="15.75" customHeight="1" x14ac:dyDescent="0.2">
      <c r="A34" s="15" t="s">
        <v>43</v>
      </c>
      <c r="B34" s="36">
        <v>-3.0117217804328893E-2</v>
      </c>
      <c r="C34" s="39">
        <v>320762791.42000002</v>
      </c>
      <c r="D34" s="39">
        <v>333465917.70999998</v>
      </c>
      <c r="E34" s="39">
        <v>654228709.13</v>
      </c>
      <c r="F34" s="39">
        <v>51009976574.169998</v>
      </c>
    </row>
    <row r="35" spans="1:6" ht="15.75" customHeight="1" x14ac:dyDescent="0.2">
      <c r="A35" s="15" t="s">
        <v>27</v>
      </c>
      <c r="B35" s="36">
        <v>-5.1559974372577828E-6</v>
      </c>
      <c r="C35" s="39">
        <v>312764921</v>
      </c>
      <c r="D35" s="39">
        <v>154557102</v>
      </c>
      <c r="E35" s="39">
        <v>467322023</v>
      </c>
      <c r="F35" s="39">
        <v>58780638120</v>
      </c>
    </row>
    <row r="36" spans="1:6" ht="15.75" customHeight="1" x14ac:dyDescent="0.2">
      <c r="A36" s="15" t="s">
        <v>28</v>
      </c>
      <c r="B36" s="36">
        <v>0</v>
      </c>
      <c r="C36" s="39">
        <v>871038236.07000005</v>
      </c>
      <c r="D36" s="39">
        <v>241606264</v>
      </c>
      <c r="E36" s="39">
        <v>1112644500.0700002</v>
      </c>
      <c r="F36" s="39">
        <v>69500789635</v>
      </c>
    </row>
    <row r="37" spans="1:6" ht="15.75" customHeight="1" x14ac:dyDescent="0.2">
      <c r="A37" s="15" t="s">
        <v>29</v>
      </c>
      <c r="B37" s="36">
        <v>-2.976190476190476E-2</v>
      </c>
      <c r="C37" s="39"/>
      <c r="D37" s="39">
        <v>101863768.09999999</v>
      </c>
      <c r="E37" s="39">
        <v>101863768.09999999</v>
      </c>
      <c r="F37" s="39">
        <v>46151015987</v>
      </c>
    </row>
    <row r="38" spans="1:6" ht="15.75" customHeight="1" x14ac:dyDescent="0.2">
      <c r="A38" s="15" t="s">
        <v>30</v>
      </c>
      <c r="B38" s="36">
        <v>-3.8666120204813616E-2</v>
      </c>
      <c r="C38" s="39">
        <v>205076487</v>
      </c>
      <c r="D38" s="39">
        <v>100234987</v>
      </c>
      <c r="E38" s="39">
        <v>305311474</v>
      </c>
      <c r="F38" s="39">
        <v>64755463697</v>
      </c>
    </row>
    <row r="39" spans="1:6" ht="15.75" customHeight="1" x14ac:dyDescent="0.2">
      <c r="A39" s="15" t="s">
        <v>31</v>
      </c>
      <c r="B39" s="36">
        <v>0.04</v>
      </c>
      <c r="C39" s="39">
        <v>278215448.93000001</v>
      </c>
      <c r="D39" s="39">
        <v>81174460</v>
      </c>
      <c r="E39" s="39">
        <v>359389908.93000001</v>
      </c>
      <c r="F39" s="39">
        <v>23651326216.029999</v>
      </c>
    </row>
    <row r="40" spans="1:6" ht="15.75" customHeight="1" x14ac:dyDescent="0.2">
      <c r="A40" s="15" t="s">
        <v>32</v>
      </c>
      <c r="B40" s="36">
        <v>0</v>
      </c>
      <c r="C40" s="39">
        <v>796504121</v>
      </c>
      <c r="D40" s="39">
        <v>235530593.37</v>
      </c>
      <c r="E40" s="39">
        <v>1032034714.37</v>
      </c>
      <c r="F40" s="39">
        <v>86917344215</v>
      </c>
    </row>
    <row r="41" spans="1:6" ht="15.75" customHeight="1" x14ac:dyDescent="0.2">
      <c r="A41" s="15" t="s">
        <v>44</v>
      </c>
      <c r="B41" s="36">
        <v>0.22622819516873557</v>
      </c>
      <c r="C41" s="39">
        <v>154298382</v>
      </c>
      <c r="D41" s="39">
        <v>86665879.700000003</v>
      </c>
      <c r="E41" s="39">
        <v>240964261.69999999</v>
      </c>
      <c r="F41" s="39">
        <v>41271614660.43</v>
      </c>
    </row>
    <row r="42" spans="1:6" ht="15.75" customHeight="1" x14ac:dyDescent="0.2">
      <c r="A42" s="15" t="s">
        <v>33</v>
      </c>
      <c r="B42" s="37">
        <v>9.020693581549151E-2</v>
      </c>
      <c r="C42" s="40">
        <v>323782139</v>
      </c>
      <c r="D42" s="39">
        <v>134439995</v>
      </c>
      <c r="E42" s="39">
        <v>458222134</v>
      </c>
      <c r="F42" s="39">
        <v>33121371241</v>
      </c>
    </row>
    <row r="43" spans="1:6" ht="15.75" customHeight="1" x14ac:dyDescent="0.2">
      <c r="A43" s="14" t="s">
        <v>45</v>
      </c>
      <c r="B43" s="38">
        <v>-1.0915189302933493E-2</v>
      </c>
      <c r="C43" s="41">
        <v>13048760251.27</v>
      </c>
      <c r="D43" s="42">
        <v>4234620550.9099994</v>
      </c>
      <c r="E43" s="43">
        <v>17283380802.18</v>
      </c>
      <c r="F43" s="43">
        <v>2165079429740.4597</v>
      </c>
    </row>
    <row r="44" spans="1:6" ht="15.75" customHeight="1" x14ac:dyDescent="0.2">
      <c r="E44" s="12"/>
    </row>
    <row r="45" spans="1:6" ht="15.75" customHeight="1" x14ac:dyDescent="0.2">
      <c r="E45" s="11"/>
    </row>
    <row r="46" spans="1:6" ht="15.75" customHeight="1" x14ac:dyDescent="0.2"/>
    <row r="47" spans="1:6" ht="15.75" customHeight="1" x14ac:dyDescent="0.2"/>
    <row r="48" spans="1: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B7:D7"/>
    <mergeCell ref="B1:D1"/>
    <mergeCell ref="B2:D2"/>
    <mergeCell ref="B3:D3"/>
    <mergeCell ref="B4:D4"/>
    <mergeCell ref="B6:D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Presupuesto en 2021</vt:lpstr>
      <vt:lpstr>Presupuesto en 2020</vt:lpstr>
      <vt:lpstr>Presupuesto en 2020 (variación)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2021-01-06T20:42:17Z</dcterms:created>
  <dcterms:modified xsi:type="dcterms:W3CDTF">2021-05-11T22:30:35Z</dcterms:modified>
</cp:coreProperties>
</file>